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6440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45621"/>
</workbook>
</file>

<file path=xl/calcChain.xml><?xml version="1.0" encoding="utf-8"?>
<calcChain xmlns="http://schemas.openxmlformats.org/spreadsheetml/2006/main">
  <c r="S32" i="1" l="1"/>
  <c r="W31" i="1"/>
  <c r="W32" i="1" s="1"/>
  <c r="W30" i="1"/>
  <c r="AC77" i="2"/>
  <c r="AC79" i="2"/>
  <c r="AC78" i="2"/>
  <c r="AC76" i="2"/>
  <c r="AC75" i="2"/>
  <c r="AC74" i="2"/>
  <c r="AC73" i="2"/>
  <c r="AC72" i="2"/>
  <c r="AC71" i="2"/>
  <c r="AC48" i="2"/>
  <c r="AC50" i="2"/>
  <c r="AC49" i="2"/>
  <c r="AC51" i="2"/>
  <c r="AC47" i="2"/>
  <c r="AC46" i="2"/>
  <c r="AC45" i="2"/>
  <c r="AC44" i="2"/>
  <c r="AC43" i="2"/>
  <c r="AC42" i="2"/>
  <c r="AC41" i="2"/>
  <c r="AC40" i="2"/>
  <c r="G56" i="2" s="1"/>
  <c r="AC13" i="2"/>
  <c r="AC12" i="2"/>
  <c r="AC11" i="2"/>
  <c r="AC10" i="2"/>
  <c r="AC9" i="2"/>
  <c r="G84" i="2" l="1"/>
  <c r="J59" i="2"/>
  <c r="S21" i="1"/>
  <c r="J62" i="2"/>
  <c r="AC20" i="2"/>
  <c r="AC19" i="2"/>
  <c r="AC16" i="2"/>
  <c r="AC14" i="2"/>
  <c r="G26" i="2" s="1"/>
  <c r="AC18" i="2"/>
  <c r="AC17" i="2"/>
  <c r="AC15" i="2"/>
  <c r="S20" i="1" l="1"/>
  <c r="W20" i="1" s="1"/>
  <c r="J29" i="2"/>
  <c r="J32" i="2"/>
  <c r="S26" i="1"/>
  <c r="J90" i="2"/>
  <c r="J87" i="2"/>
  <c r="S22" i="1"/>
  <c r="W21" i="1"/>
  <c r="W26" i="1" l="1"/>
  <c r="W27" i="1" s="1"/>
  <c r="S27" i="1"/>
  <c r="W23" i="1"/>
  <c r="W34" i="1" s="1"/>
  <c r="W22" i="1"/>
  <c r="S23" i="1"/>
  <c r="S34" i="1" s="1"/>
  <c r="J37" i="1" l="1"/>
  <c r="O37" i="1" s="1"/>
  <c r="P40" i="1" s="1"/>
  <c r="J40" i="1"/>
  <c r="Q37" i="1" l="1"/>
  <c r="Q40" i="1"/>
</calcChain>
</file>

<file path=xl/sharedStrings.xml><?xml version="1.0" encoding="utf-8"?>
<sst xmlns="http://schemas.openxmlformats.org/spreadsheetml/2006/main" count="197" uniqueCount="107">
  <si>
    <t>Zakázka číslo:</t>
  </si>
  <si>
    <t>Název:</t>
  </si>
  <si>
    <t/>
  </si>
  <si>
    <t>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</si>
  <si>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</si>
  <si>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</si>
  <si>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</si>
  <si>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</si>
  <si>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</si>
  <si>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</si>
  <si>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</si>
  <si>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</si>
  <si>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</si>
  <si>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</si>
  <si>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>3.</t>
  </si>
  <si>
    <t>MATERIÁL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</si>
  <si>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</si>
  <si>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</si>
  <si>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</si>
  <si>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</si>
  <si>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</si>
  <si>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</si>
  <si>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</si>
  <si>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</si>
  <si>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VEDLEJŠÍ ROZPOČTOVÉ NÁKLADY</t>
  </si>
  <si>
    <t>10.</t>
  </si>
  <si>
    <t>Cestovné, úklid pracoviště</t>
  </si>
  <si>
    <t>11.</t>
  </si>
  <si>
    <t>Zakreslení skutečného stavu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</si>
  <si>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</si>
  <si>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</si>
  <si>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</si>
  <si>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</si>
  <si>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</si>
  <si>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</si>
  <si>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</si>
  <si>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Ve výkazu uvedené typy výrobku, značky, komponenty, výrobce, dodavatel a pod. dokumentují pouze požadavek na parametry, kvalitu a vlastnosti výrobku, který má být použit. Udávají tak minimální standardy, požadavané zadavatelem stavby. Může být použit jiný výrobek stejné nebo vyšší kvality.  </t>
  </si>
  <si>
    <t>vypracoval: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</si>
  <si>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</si>
  <si>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</si>
  <si>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</si>
  <si>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</si>
  <si>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</si>
  <si>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</si>
  <si>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</si>
  <si>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ks</t>
  </si>
  <si>
    <t>m</t>
  </si>
  <si>
    <t>210100001</t>
  </si>
  <si>
    <t>ukončení vodiče v rozvaděči vč. zapojení a koncovky do 2.5mm2</t>
  </si>
  <si>
    <t>210100002</t>
  </si>
  <si>
    <t>ukončení vodiče v rozvaděči vč. zapojení a koncovky do 6mm2</t>
  </si>
  <si>
    <t>210800646</t>
  </si>
  <si>
    <t>CYA 6mm2 (H07V-K) zelenožlutý (PU)</t>
  </si>
  <si>
    <t>210810045</t>
  </si>
  <si>
    <t>CYKY-CYKYm 3Cx1.5mm2 (CYKY 3J1.5) 750V (PU)</t>
  </si>
  <si>
    <t>210810056</t>
  </si>
  <si>
    <t>CYKY-CYKYm 5Cx2.5mm2 (CYKY 5J2.5) 750V (PU)</t>
  </si>
  <si>
    <t>Cena:</t>
  </si>
  <si>
    <t>Materiály</t>
  </si>
  <si>
    <t>M</t>
  </si>
  <si>
    <t>1016637</t>
  </si>
  <si>
    <t>Vodič CYA   6 H07V-K zeleno-žlutá</t>
  </si>
  <si>
    <t>1257495</t>
  </si>
  <si>
    <t>Kabel CYKY-J  3x 1,5 buben</t>
  </si>
  <si>
    <t>1257871</t>
  </si>
  <si>
    <t>Kabel CYKY-J  5x 2,5 /100m</t>
  </si>
  <si>
    <t>Celkem za materiály:</t>
  </si>
  <si>
    <t>Práce v HZS</t>
  </si>
  <si>
    <t>Demontáž stávajícího zařízení</t>
  </si>
  <si>
    <t>hod.</t>
  </si>
  <si>
    <t>Koordinace profesí behěm stavby</t>
  </si>
  <si>
    <t>Revize elektro</t>
  </si>
  <si>
    <t>Rozpojení a zapojení technologického zařízení během montáže</t>
  </si>
  <si>
    <t>Zkušební provoz</t>
  </si>
  <si>
    <t>Celkem za práci v HZS:</t>
  </si>
  <si>
    <t>CYKY-CYKYm 5Cx6mm2 (CYKY 5J6) 750V (PU)</t>
  </si>
  <si>
    <t>CYKY-CYKYm 5Cx10mm2 (CYKY 5J10) 750V (PU)</t>
  </si>
  <si>
    <t>lišta vkládací s víčkem 20mm</t>
  </si>
  <si>
    <t>lišta vkládací s víčkem 40mm</t>
  </si>
  <si>
    <t>trubka plastová tuhá instalační průměr 29mm (PU)</t>
  </si>
  <si>
    <t>jistič 3-pólový bez krytu do 63A</t>
  </si>
  <si>
    <t>ukončení vodiče v rozvaděči vč. zapojení a koncovky do 16mm2</t>
  </si>
  <si>
    <t>Kabel CYKY-J  5x 6</t>
  </si>
  <si>
    <t>Kabel CYKY-J  5x 10 buben</t>
  </si>
  <si>
    <t>10.075.397</t>
  </si>
  <si>
    <t>Lišta LHD 20x20 vkládací bílá 2m</t>
  </si>
  <si>
    <t>Lišta LHD 25x20 vkládací bílá 2m</t>
  </si>
  <si>
    <t>10.078.855</t>
  </si>
  <si>
    <t>Lišta LHD 50x20 vkládací bílá 2m</t>
  </si>
  <si>
    <t>10.935.676</t>
  </si>
  <si>
    <t>10.074.620</t>
  </si>
  <si>
    <t>Trubka pevná kovová průměr 28.0/26.0mm</t>
  </si>
  <si>
    <t>10.060.685</t>
  </si>
  <si>
    <t>Jistič 10B/3</t>
  </si>
  <si>
    <t>Jistič 40B/3</t>
  </si>
  <si>
    <t>10.060.928</t>
  </si>
  <si>
    <t>Jistič 25B/3</t>
  </si>
  <si>
    <t>10.061.056</t>
  </si>
  <si>
    <t>doplnění a úprava rozvaděče RH</t>
  </si>
  <si>
    <t xml:space="preserve">Stavební práce - průrazy, drážky </t>
  </si>
  <si>
    <t>Připojení svítidel TPV a přesouvaných svítidel</t>
  </si>
  <si>
    <t>Úpravy vzduchotechniky ve školní jídelně - Nádražní 1021, Holice</t>
  </si>
  <si>
    <t>datum:</t>
  </si>
  <si>
    <t>Ing. Vladimír Vaněk</t>
  </si>
  <si>
    <t>04/2023</t>
  </si>
  <si>
    <t>zařízení stavby</t>
  </si>
  <si>
    <t>Celkem za montáže: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</si>
</sst>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5]#,##0.00;\-#,##0.00"/>
    <numFmt numFmtId="165" formatCode="[$-10405]#,##0;\-#,##0"/>
    <numFmt numFmtId="166" formatCode="#,##0.00\ &quot;Kč&quot;"/>
    <numFmt numFmtId="167" formatCode="#,##0.00\ _K_č"/>
    <numFmt numFmtId="168" formatCode="#,##0.00\ &quot;Kč&quot;;[Red]#,##0.00\ &quot;Kč&quot;"/>
  </numFmts>
  <fonts count="15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</borders>
  <cellStyleXfs count="2">
    <xf numFmtId="0" fontId="0" fillId="0" borderId="0"/>
    <xf numFmtId="0" fontId="10" fillId="0" borderId="0"/>
  </cellStyleXfs>
  <cellXfs count="92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7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0" fontId="6" fillId="0" borderId="10" xfId="1" applyFont="1" applyBorder="1" applyAlignment="1">
      <alignment vertical="top" wrapText="1" readingOrder="1"/>
    </xf>
    <xf numFmtId="0" fontId="6" fillId="0" borderId="10" xfId="1" applyFont="1" applyBorder="1" applyAlignment="1">
      <alignment vertical="center" wrapText="1" readingOrder="1"/>
    </xf>
    <xf numFmtId="0" fontId="1" fillId="0" borderId="0" xfId="0" applyFont="1" applyFill="1" applyBorder="1"/>
    <xf numFmtId="0" fontId="7" fillId="0" borderId="0" xfId="1" applyFont="1" applyAlignment="1">
      <alignment vertical="top" wrapText="1" readingOrder="1"/>
    </xf>
    <xf numFmtId="0" fontId="11" fillId="0" borderId="0" xfId="1" applyFont="1" applyAlignment="1">
      <alignment vertical="top" wrapText="1" readingOrder="1"/>
    </xf>
    <xf numFmtId="164" fontId="1" fillId="0" borderId="0" xfId="0" applyNumberFormat="1" applyFont="1" applyFill="1" applyBorder="1"/>
    <xf numFmtId="166" fontId="1" fillId="0" borderId="0" xfId="0" applyNumberFormat="1" applyFont="1" applyFill="1" applyBorder="1"/>
    <xf numFmtId="166" fontId="9" fillId="0" borderId="7" xfId="1" applyNumberFormat="1" applyFont="1" applyBorder="1" applyAlignment="1">
      <alignment horizontal="right" vertical="top" wrapText="1" readingOrder="1"/>
    </xf>
    <xf numFmtId="0" fontId="7" fillId="0" borderId="0" xfId="1" applyFont="1" applyFill="1" applyAlignment="1">
      <alignment vertical="top" wrapText="1" readingOrder="1"/>
    </xf>
    <xf numFmtId="0" fontId="11" fillId="0" borderId="0" xfId="1" applyFont="1" applyFill="1" applyAlignment="1">
      <alignment vertical="top" wrapText="1" readingOrder="1"/>
    </xf>
    <xf numFmtId="166" fontId="9" fillId="0" borderId="0" xfId="1" applyNumberFormat="1" applyFont="1" applyAlignment="1">
      <alignment horizontal="right" vertical="top" wrapText="1" readingOrder="1"/>
    </xf>
    <xf numFmtId="167" fontId="7" fillId="0" borderId="0" xfId="1" applyNumberFormat="1" applyFont="1" applyAlignment="1">
      <alignment horizontal="right" vertical="top" wrapText="1" readingOrder="1"/>
    </xf>
    <xf numFmtId="167" fontId="1" fillId="0" borderId="0" xfId="0" applyNumberFormat="1" applyFont="1" applyFill="1" applyBorder="1" applyAlignment="1">
      <alignment readingOrder="1"/>
    </xf>
    <xf numFmtId="166" fontId="14" fillId="0" borderId="0" xfId="0" applyNumberFormat="1" applyFont="1" applyFill="1" applyBorder="1" applyAlignment="1">
      <alignment readingOrder="1"/>
    </xf>
    <xf numFmtId="167" fontId="1" fillId="0" borderId="0" xfId="0" applyNumberFormat="1" applyFont="1" applyFill="1" applyBorder="1" applyAlignment="1"/>
    <xf numFmtId="0" fontId="12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49" fontId="12" fillId="0" borderId="0" xfId="1" applyNumberFormat="1" applyFont="1" applyAlignment="1">
      <alignment vertical="top" wrapText="1" readingOrder="1"/>
    </xf>
    <xf numFmtId="49" fontId="1" fillId="0" borderId="0" xfId="0" applyNumberFormat="1" applyFont="1" applyFill="1" applyBorder="1"/>
    <xf numFmtId="0" fontId="6" fillId="0" borderId="0" xfId="1" applyFont="1" applyAlignment="1">
      <alignment horizontal="right" vertical="top" wrapText="1" readingOrder="1"/>
    </xf>
    <xf numFmtId="14" fontId="6" fillId="0" borderId="0" xfId="1" applyNumberFormat="1" applyFont="1" applyAlignment="1">
      <alignment vertical="top" wrapText="1" readingOrder="1"/>
    </xf>
    <xf numFmtId="0" fontId="9" fillId="0" borderId="0" xfId="1" applyFont="1" applyAlignment="1">
      <alignment horizontal="right" vertical="top" wrapText="1" readingOrder="1"/>
    </xf>
    <xf numFmtId="166" fontId="9" fillId="0" borderId="0" xfId="1" applyNumberFormat="1" applyFont="1" applyAlignment="1">
      <alignment horizontal="right" vertical="top" wrapText="1" readingOrder="1"/>
    </xf>
    <xf numFmtId="0" fontId="7" fillId="0" borderId="0" xfId="1" applyFont="1" applyAlignment="1">
      <alignment horizontal="left" vertical="top" wrapText="1" readingOrder="1"/>
    </xf>
    <xf numFmtId="0" fontId="12" fillId="0" borderId="0" xfId="1" applyFont="1" applyAlignment="1">
      <alignment vertical="top" wrapText="1" readingOrder="1"/>
    </xf>
    <xf numFmtId="0" fontId="8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166" fontId="9" fillId="0" borderId="7" xfId="1" applyNumberFormat="1" applyFont="1" applyBorder="1" applyAlignment="1">
      <alignment horizontal="right" vertical="top" wrapText="1" readingOrder="1"/>
    </xf>
    <xf numFmtId="166" fontId="1" fillId="0" borderId="7" xfId="1" applyNumberFormat="1" applyFont="1" applyBorder="1" applyAlignment="1">
      <alignment vertical="top" wrapText="1"/>
    </xf>
    <xf numFmtId="49" fontId="7" fillId="0" borderId="0" xfId="1" applyNumberFormat="1" applyFont="1" applyAlignment="1">
      <alignment horizontal="right" vertical="top" wrapText="1" readingOrder="1"/>
    </xf>
    <xf numFmtId="0" fontId="7" fillId="0" borderId="0" xfId="1" applyFont="1" applyAlignment="1">
      <alignment vertical="top" wrapText="1" readingOrder="1"/>
    </xf>
    <xf numFmtId="166" fontId="7" fillId="0" borderId="0" xfId="1" applyNumberFormat="1" applyFont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6" fillId="0" borderId="0" xfId="1" applyFont="1" applyAlignment="1">
      <alignment horizontal="left" vertical="top" wrapText="1" readingOrder="1"/>
    </xf>
    <xf numFmtId="0" fontId="6" fillId="0" borderId="0" xfId="1" applyFont="1" applyAlignment="1">
      <alignment vertical="top" wrapText="1" readingOrder="1"/>
    </xf>
    <xf numFmtId="166" fontId="6" fillId="0" borderId="0" xfId="1" applyNumberFormat="1" applyFont="1" applyAlignment="1">
      <alignment horizontal="right" vertical="top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6" fillId="0" borderId="9" xfId="1" applyFont="1" applyBorder="1" applyAlignment="1">
      <alignment vertical="center" wrapText="1" readingOrder="1"/>
    </xf>
    <xf numFmtId="166" fontId="6" fillId="0" borderId="9" xfId="1" applyNumberFormat="1" applyFont="1" applyBorder="1" applyAlignment="1">
      <alignment horizontal="right" vertical="center" wrapText="1" readingOrder="1"/>
    </xf>
    <xf numFmtId="166" fontId="1" fillId="0" borderId="9" xfId="1" applyNumberFormat="1" applyFont="1" applyBorder="1" applyAlignment="1">
      <alignment vertical="top" wrapText="1"/>
    </xf>
    <xf numFmtId="0" fontId="7" fillId="0" borderId="0" xfId="1" applyFont="1" applyAlignment="1">
      <alignment horizontal="right" vertical="top" wrapText="1" readingOrder="1"/>
    </xf>
    <xf numFmtId="49" fontId="6" fillId="0" borderId="0" xfId="1" applyNumberFormat="1" applyFont="1" applyAlignment="1">
      <alignment horizontal="left" vertical="top" wrapText="1" readingOrder="1"/>
    </xf>
    <xf numFmtId="49" fontId="12" fillId="0" borderId="0" xfId="1" applyNumberFormat="1" applyFont="1" applyAlignment="1">
      <alignment horizontal="left" vertical="top" wrapText="1" readingOrder="1"/>
    </xf>
    <xf numFmtId="49" fontId="11" fillId="0" borderId="0" xfId="1" applyNumberFormat="1" applyFont="1" applyAlignment="1">
      <alignment horizontal="right" vertical="top" wrapText="1" readingOrder="1"/>
    </xf>
    <xf numFmtId="0" fontId="11" fillId="0" borderId="0" xfId="1" applyFont="1" applyAlignment="1">
      <alignment vertical="top" wrapText="1" readingOrder="1"/>
    </xf>
    <xf numFmtId="168" fontId="7" fillId="0" borderId="0" xfId="1" applyNumberFormat="1" applyFont="1" applyAlignment="1">
      <alignment horizontal="right" vertical="top" wrapText="1" readingOrder="1"/>
    </xf>
    <xf numFmtId="168" fontId="1" fillId="0" borderId="0" xfId="0" applyNumberFormat="1" applyFont="1" applyFill="1" applyBorder="1"/>
    <xf numFmtId="0" fontId="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6" fillId="0" borderId="9" xfId="1" applyFont="1" applyBorder="1" applyAlignment="1">
      <alignment horizontal="right" vertical="top" wrapText="1" readingOrder="1"/>
    </xf>
    <xf numFmtId="0" fontId="6" fillId="0" borderId="9" xfId="1" applyFont="1" applyBorder="1" applyAlignment="1">
      <alignment vertical="top" wrapText="1" readingOrder="1"/>
    </xf>
    <xf numFmtId="0" fontId="3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4" fillId="2" borderId="0" xfId="1" applyFont="1" applyFill="1" applyAlignment="1">
      <alignment horizontal="left" vertical="top" wrapText="1" readingOrder="1"/>
    </xf>
    <xf numFmtId="0" fontId="1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vertical="top" wrapText="1" readingOrder="1"/>
    </xf>
    <xf numFmtId="0" fontId="12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164" fontId="7" fillId="0" borderId="0" xfId="1" applyNumberFormat="1" applyFont="1" applyAlignment="1">
      <alignment horizontal="right" vertical="top" wrapText="1" readingOrder="1"/>
    </xf>
    <xf numFmtId="165" fontId="7" fillId="0" borderId="0" xfId="1" applyNumberFormat="1" applyFont="1" applyAlignment="1">
      <alignment horizontal="right" vertical="top" wrapText="1" readingOrder="1"/>
    </xf>
    <xf numFmtId="0" fontId="6" fillId="0" borderId="10" xfId="1" applyFont="1" applyBorder="1" applyAlignment="1">
      <alignment horizontal="right" vertical="top" wrapText="1" readingOrder="1"/>
    </xf>
    <xf numFmtId="0" fontId="6" fillId="0" borderId="10" xfId="1" applyFont="1" applyBorder="1" applyAlignment="1">
      <alignment vertical="top" wrapText="1" readingOrder="1"/>
    </xf>
    <xf numFmtId="0" fontId="1" fillId="0" borderId="0" xfId="0" applyFont="1" applyFill="1" applyBorder="1" applyAlignment="1">
      <alignment horizontal="left"/>
    </xf>
    <xf numFmtId="0" fontId="6" fillId="0" borderId="10" xfId="1" applyFont="1" applyBorder="1" applyAlignment="1">
      <alignment horizontal="right" vertical="center" wrapText="1" readingOrder="1"/>
    </xf>
    <xf numFmtId="0" fontId="6" fillId="0" borderId="10" xfId="1" applyFont="1" applyBorder="1" applyAlignment="1">
      <alignment vertical="center" wrapText="1" readingOrder="1"/>
    </xf>
    <xf numFmtId="166" fontId="12" fillId="0" borderId="10" xfId="1" applyNumberFormat="1" applyFont="1" applyBorder="1" applyAlignment="1">
      <alignment horizontal="right" vertical="center" wrapText="1" readingOrder="1"/>
    </xf>
    <xf numFmtId="166" fontId="1" fillId="0" borderId="10" xfId="1" applyNumberFormat="1" applyFont="1" applyBorder="1" applyAlignment="1">
      <alignment vertical="top" wrapText="1"/>
    </xf>
    <xf numFmtId="164" fontId="7" fillId="0" borderId="0" xfId="1" applyNumberFormat="1" applyFont="1" applyFill="1" applyAlignment="1">
      <alignment horizontal="right" vertical="top" wrapText="1" readingOrder="1"/>
    </xf>
    <xf numFmtId="0" fontId="7" fillId="0" borderId="0" xfId="1" applyFont="1" applyFill="1" applyAlignment="1">
      <alignment horizontal="left" vertical="top" wrapText="1" readingOrder="1"/>
    </xf>
    <xf numFmtId="0" fontId="7" fillId="0" borderId="0" xfId="1" applyFont="1" applyFill="1" applyAlignment="1">
      <alignment vertical="top" wrapText="1" readingOrder="1"/>
    </xf>
    <xf numFmtId="0" fontId="7" fillId="0" borderId="0" xfId="1" applyFont="1" applyFill="1" applyAlignment="1">
      <alignment horizontal="right" vertical="top" wrapText="1" readingOrder="1"/>
    </xf>
    <xf numFmtId="0" fontId="1" fillId="0" borderId="0" xfId="0" applyFont="1" applyFill="1" applyBorder="1" applyAlignment="1">
      <alignment horizontal="left" readingOrder="1"/>
    </xf>
    <xf numFmtId="0" fontId="11" fillId="0" borderId="0" xfId="1" applyFont="1" applyFill="1" applyAlignment="1">
      <alignment vertical="top" wrapText="1" readingOrder="1"/>
    </xf>
    <xf numFmtId="0" fontId="7" fillId="0" borderId="11" xfId="1" applyFont="1" applyFill="1" applyBorder="1" applyAlignment="1">
      <alignment horizontal="left" vertical="top" wrapText="1" readingOrder="1"/>
    </xf>
    <xf numFmtId="0" fontId="1" fillId="0" borderId="11" xfId="0" applyFont="1" applyFill="1" applyBorder="1" applyAlignment="1">
      <alignment horizontal="left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8"/>
  <sheetViews>
    <sheetView showGridLines="0" tabSelected="1" workbookViewId="0">
      <pane ySplit="4" topLeftCell="A5" activePane="bottomLeft" state="frozen"/>
      <selection pane="bottomLeft" activeCell="C1" sqref="C1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1:29" ht="17.100000000000001" customHeight="1" x14ac:dyDescent="0.25">
      <c r="M1" s="64"/>
      <c r="N1" s="31"/>
      <c r="O1" s="31"/>
      <c r="P1" s="31"/>
      <c r="Q1" s="31"/>
      <c r="R1" s="31"/>
      <c r="S1" s="31"/>
      <c r="V1" s="31"/>
      <c r="W1" s="31"/>
      <c r="X1" s="31"/>
      <c r="Y1" s="31"/>
      <c r="Z1" s="31"/>
      <c r="AA1" s="31"/>
      <c r="AB1" s="31"/>
      <c r="AC1" s="31"/>
    </row>
    <row r="2" spans="1:29" ht="2.85" customHeight="1" x14ac:dyDescent="0.25"/>
    <row r="3" spans="1:29" ht="1.3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9" ht="0" hidden="1" customHeight="1" x14ac:dyDescent="0.25"/>
    <row r="5" spans="1:29" ht="2.8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9" ht="5.65" customHeight="1" x14ac:dyDescent="0.2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5"/>
      <c r="AA6" s="6"/>
    </row>
    <row r="7" spans="1:29" ht="16.350000000000001" customHeight="1" x14ac:dyDescent="0.25">
      <c r="B7" s="7"/>
      <c r="C7" s="2"/>
      <c r="D7" s="2"/>
      <c r="E7" s="68" t="s">
        <v>0</v>
      </c>
      <c r="F7" s="69"/>
      <c r="G7" s="69"/>
      <c r="H7" s="69"/>
      <c r="I7" s="69"/>
      <c r="J7" s="69"/>
      <c r="K7" s="70">
        <v>23101</v>
      </c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2"/>
      <c r="Z7" s="8"/>
      <c r="AA7" s="6"/>
    </row>
    <row r="8" spans="1:29" ht="16.350000000000001" customHeight="1" x14ac:dyDescent="0.25">
      <c r="B8" s="7"/>
      <c r="C8" s="2"/>
      <c r="D8" s="2"/>
      <c r="E8" s="68" t="s">
        <v>1</v>
      </c>
      <c r="F8" s="69"/>
      <c r="G8" s="69"/>
      <c r="H8" s="69"/>
      <c r="I8" s="69"/>
      <c r="J8" s="69"/>
      <c r="K8" s="72" t="s">
        <v>101</v>
      </c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2"/>
      <c r="Z8" s="8"/>
      <c r="AA8" s="6"/>
    </row>
    <row r="9" spans="1:29" ht="16.350000000000001" customHeight="1" x14ac:dyDescent="0.25">
      <c r="B9" s="7"/>
      <c r="C9" s="2"/>
      <c r="D9" s="2"/>
      <c r="E9" s="68" t="s">
        <v>2</v>
      </c>
      <c r="F9" s="69"/>
      <c r="G9" s="69"/>
      <c r="H9" s="69"/>
      <c r="I9" s="69"/>
      <c r="J9" s="69"/>
      <c r="K9" s="72" t="s">
        <v>3</v>
      </c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2"/>
      <c r="Z9" s="8"/>
      <c r="AA9" s="6"/>
    </row>
    <row r="10" spans="1:29" ht="2.85" customHeight="1" x14ac:dyDescent="0.25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  <c r="AA10" s="6"/>
    </row>
    <row r="11" spans="1:29" ht="0" hidden="1" customHeight="1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9" ht="2.85" customHeight="1" x14ac:dyDescent="0.25"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9" ht="14.25" customHeight="1" x14ac:dyDescent="0.25"/>
    <row r="14" spans="1:29" ht="2.85" customHeight="1" x14ac:dyDescent="0.25"/>
    <row r="15" spans="1:29" ht="0" hidden="1" customHeight="1" x14ac:dyDescent="0.25"/>
    <row r="16" spans="1:29" ht="17.100000000000001" customHeight="1" x14ac:dyDescent="0.25">
      <c r="B16" s="65" t="s">
        <v>4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 spans="2:27" ht="2.85" customHeight="1" x14ac:dyDescent="0.25"/>
    <row r="18" spans="2:27" ht="11.45" customHeight="1" x14ac:dyDescent="0.25">
      <c r="B18" s="66" t="s">
        <v>5</v>
      </c>
      <c r="C18" s="53"/>
      <c r="D18" s="53"/>
      <c r="E18" s="53"/>
      <c r="F18" s="67" t="s">
        <v>6</v>
      </c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66" t="s">
        <v>7</v>
      </c>
      <c r="T18" s="53"/>
      <c r="U18" s="53"/>
      <c r="V18" s="53"/>
      <c r="W18" s="66" t="s">
        <v>8</v>
      </c>
      <c r="X18" s="53"/>
      <c r="Y18" s="53"/>
      <c r="Z18" s="53"/>
      <c r="AA18" s="53"/>
    </row>
    <row r="19" spans="2:27" ht="11.45" customHeight="1" x14ac:dyDescent="0.25">
      <c r="B19" s="49" t="s">
        <v>9</v>
      </c>
      <c r="C19" s="31"/>
      <c r="D19" s="31"/>
      <c r="E19" s="31"/>
      <c r="F19" s="50" t="s">
        <v>10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4" t="s">
        <v>2</v>
      </c>
      <c r="T19" s="31"/>
      <c r="U19" s="31"/>
      <c r="V19" s="31"/>
      <c r="W19" s="34" t="s">
        <v>2</v>
      </c>
      <c r="X19" s="31"/>
      <c r="Y19" s="31"/>
      <c r="Z19" s="31"/>
      <c r="AA19" s="31"/>
    </row>
    <row r="20" spans="2:27" ht="11.25" customHeight="1" x14ac:dyDescent="0.25">
      <c r="B20" s="45" t="s">
        <v>11</v>
      </c>
      <c r="C20" s="33"/>
      <c r="D20" s="33"/>
      <c r="E20" s="33"/>
      <c r="F20" s="61" t="s">
        <v>12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62">
        <f>'Položky všech ceníků'!G26</f>
        <v>0</v>
      </c>
      <c r="T20" s="63"/>
      <c r="U20" s="63"/>
      <c r="V20" s="63"/>
      <c r="W20" s="47">
        <f>S20</f>
        <v>0</v>
      </c>
      <c r="X20" s="48"/>
      <c r="Y20" s="48"/>
      <c r="Z20" s="48"/>
      <c r="AA20" s="48"/>
    </row>
    <row r="21" spans="2:27" ht="11.45" customHeight="1" x14ac:dyDescent="0.25">
      <c r="B21" s="60" t="s">
        <v>13</v>
      </c>
      <c r="C21" s="33"/>
      <c r="D21" s="33"/>
      <c r="E21" s="33"/>
      <c r="F21" s="46" t="s">
        <v>15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47">
        <f>'Položky všech ceníků'!G56</f>
        <v>0</v>
      </c>
      <c r="T21" s="48"/>
      <c r="U21" s="48"/>
      <c r="V21" s="48"/>
      <c r="W21" s="47">
        <f>S21</f>
        <v>0</v>
      </c>
      <c r="X21" s="48"/>
      <c r="Y21" s="48"/>
      <c r="Z21" s="48"/>
      <c r="AA21" s="48"/>
    </row>
    <row r="22" spans="2:27" ht="11.45" customHeight="1" x14ac:dyDescent="0.25">
      <c r="B22" s="60" t="s">
        <v>14</v>
      </c>
      <c r="C22" s="33"/>
      <c r="D22" s="33"/>
      <c r="E22" s="33"/>
      <c r="F22" s="46" t="s">
        <v>16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47">
        <f>S21*0.05</f>
        <v>0</v>
      </c>
      <c r="T22" s="48"/>
      <c r="U22" s="48"/>
      <c r="V22" s="48"/>
      <c r="W22" s="47">
        <f>S22</f>
        <v>0</v>
      </c>
      <c r="X22" s="48"/>
      <c r="Y22" s="48"/>
      <c r="Z22" s="48"/>
      <c r="AA22" s="48"/>
    </row>
    <row r="23" spans="2:27" ht="11.45" customHeight="1" x14ac:dyDescent="0.25">
      <c r="B23" s="58" t="s">
        <v>2</v>
      </c>
      <c r="C23" s="33"/>
      <c r="D23" s="33"/>
      <c r="E23" s="33"/>
      <c r="F23" s="50" t="s">
        <v>17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1">
        <f>S20+S21+S22</f>
        <v>0</v>
      </c>
      <c r="T23" s="48"/>
      <c r="U23" s="48"/>
      <c r="V23" s="48"/>
      <c r="W23" s="51">
        <f>W20+W21+W22</f>
        <v>0</v>
      </c>
      <c r="X23" s="48"/>
      <c r="Y23" s="48"/>
      <c r="Z23" s="48"/>
      <c r="AA23" s="48"/>
    </row>
    <row r="24" spans="2:27" ht="11.25" customHeight="1" x14ac:dyDescent="0.25">
      <c r="B24" s="45" t="s">
        <v>2</v>
      </c>
      <c r="C24" s="33"/>
      <c r="D24" s="33"/>
      <c r="E24" s="33"/>
      <c r="F24" s="46" t="s">
        <v>2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47" t="s">
        <v>2</v>
      </c>
      <c r="T24" s="48"/>
      <c r="U24" s="48"/>
      <c r="V24" s="48"/>
      <c r="W24" s="47" t="s">
        <v>2</v>
      </c>
      <c r="X24" s="48"/>
      <c r="Y24" s="48"/>
      <c r="Z24" s="48"/>
      <c r="AA24" s="48"/>
    </row>
    <row r="25" spans="2:27" ht="11.45" customHeight="1" x14ac:dyDescent="0.25">
      <c r="B25" s="58" t="s">
        <v>18</v>
      </c>
      <c r="C25" s="33"/>
      <c r="D25" s="33"/>
      <c r="E25" s="33"/>
      <c r="F25" s="50" t="s">
        <v>19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1" t="s">
        <v>2</v>
      </c>
      <c r="T25" s="48"/>
      <c r="U25" s="48"/>
      <c r="V25" s="48"/>
      <c r="W25" s="51" t="s">
        <v>2</v>
      </c>
      <c r="X25" s="48"/>
      <c r="Y25" s="48"/>
      <c r="Z25" s="48"/>
      <c r="AA25" s="48"/>
    </row>
    <row r="26" spans="2:27" ht="11.45" customHeight="1" x14ac:dyDescent="0.25">
      <c r="B26" s="45" t="s">
        <v>20</v>
      </c>
      <c r="C26" s="33"/>
      <c r="D26" s="33"/>
      <c r="E26" s="33"/>
      <c r="F26" s="46" t="s">
        <v>21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47">
        <f>'Položky všech ceníků'!G84</f>
        <v>0</v>
      </c>
      <c r="T26" s="48"/>
      <c r="U26" s="48"/>
      <c r="V26" s="48"/>
      <c r="W26" s="47">
        <f>S26</f>
        <v>0</v>
      </c>
      <c r="X26" s="48"/>
      <c r="Y26" s="48"/>
      <c r="Z26" s="48"/>
      <c r="AA26" s="48"/>
    </row>
    <row r="27" spans="2:27" ht="11.45" customHeight="1" x14ac:dyDescent="0.25">
      <c r="B27" s="58" t="s">
        <v>2</v>
      </c>
      <c r="C27" s="33"/>
      <c r="D27" s="33"/>
      <c r="E27" s="33"/>
      <c r="F27" s="50" t="s">
        <v>22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1">
        <f>S26</f>
        <v>0</v>
      </c>
      <c r="T27" s="48"/>
      <c r="U27" s="48"/>
      <c r="V27" s="48"/>
      <c r="W27" s="51">
        <f>W26</f>
        <v>0</v>
      </c>
      <c r="X27" s="48"/>
      <c r="Y27" s="48"/>
      <c r="Z27" s="48"/>
      <c r="AA27" s="48"/>
    </row>
    <row r="28" spans="2:27" ht="11.45" customHeight="1" x14ac:dyDescent="0.25">
      <c r="B28" s="45" t="s">
        <v>2</v>
      </c>
      <c r="C28" s="33"/>
      <c r="D28" s="33"/>
      <c r="E28" s="33"/>
      <c r="F28" s="46" t="s">
        <v>2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47" t="s">
        <v>2</v>
      </c>
      <c r="T28" s="48"/>
      <c r="U28" s="48"/>
      <c r="V28" s="48"/>
      <c r="W28" s="47" t="s">
        <v>2</v>
      </c>
      <c r="X28" s="48"/>
      <c r="Y28" s="48"/>
      <c r="Z28" s="48"/>
      <c r="AA28" s="48"/>
    </row>
    <row r="29" spans="2:27" ht="11.25" customHeight="1" x14ac:dyDescent="0.25">
      <c r="B29" s="59" t="s">
        <v>23</v>
      </c>
      <c r="C29" s="33"/>
      <c r="D29" s="33"/>
      <c r="E29" s="33"/>
      <c r="F29" s="50" t="s">
        <v>24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1" t="s">
        <v>2</v>
      </c>
      <c r="T29" s="48"/>
      <c r="U29" s="48"/>
      <c r="V29" s="48"/>
      <c r="W29" s="51" t="s">
        <v>2</v>
      </c>
      <c r="X29" s="48"/>
      <c r="Y29" s="48"/>
      <c r="Z29" s="48"/>
      <c r="AA29" s="48"/>
    </row>
    <row r="30" spans="2:27" ht="11.45" customHeight="1" x14ac:dyDescent="0.25">
      <c r="B30" s="45" t="s">
        <v>25</v>
      </c>
      <c r="C30" s="33"/>
      <c r="D30" s="33"/>
      <c r="E30" s="33"/>
      <c r="F30" s="46" t="s">
        <v>26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47">
        <v>0</v>
      </c>
      <c r="T30" s="48"/>
      <c r="U30" s="48"/>
      <c r="V30" s="48"/>
      <c r="W30" s="47">
        <f>S30</f>
        <v>0</v>
      </c>
      <c r="X30" s="48"/>
      <c r="Y30" s="48"/>
      <c r="Z30" s="48"/>
      <c r="AA30" s="48"/>
    </row>
    <row r="31" spans="2:27" ht="11.45" customHeight="1" x14ac:dyDescent="0.25">
      <c r="B31" s="45" t="s">
        <v>27</v>
      </c>
      <c r="C31" s="33"/>
      <c r="D31" s="33"/>
      <c r="E31" s="33"/>
      <c r="F31" s="46" t="s">
        <v>28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47">
        <v>0</v>
      </c>
      <c r="T31" s="48"/>
      <c r="U31" s="48"/>
      <c r="V31" s="48"/>
      <c r="W31" s="47">
        <f>S31</f>
        <v>0</v>
      </c>
      <c r="X31" s="48"/>
      <c r="Y31" s="48"/>
      <c r="Z31" s="48"/>
      <c r="AA31" s="48"/>
    </row>
    <row r="32" spans="2:27" ht="11.45" customHeight="1" x14ac:dyDescent="0.25">
      <c r="B32" s="49" t="s">
        <v>2</v>
      </c>
      <c r="C32" s="31"/>
      <c r="D32" s="31"/>
      <c r="E32" s="31"/>
      <c r="F32" s="50" t="s">
        <v>29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51">
        <f>S30+S31</f>
        <v>0</v>
      </c>
      <c r="T32" s="48"/>
      <c r="U32" s="48"/>
      <c r="V32" s="48"/>
      <c r="W32" s="51">
        <f>W30+W31</f>
        <v>0</v>
      </c>
      <c r="X32" s="48"/>
      <c r="Y32" s="48"/>
      <c r="Z32" s="48"/>
      <c r="AA32" s="48"/>
    </row>
    <row r="33" spans="2:27" ht="11.45" customHeight="1" x14ac:dyDescent="0.25">
      <c r="B33" s="57" t="s">
        <v>2</v>
      </c>
      <c r="C33" s="31"/>
      <c r="D33" s="31"/>
      <c r="E33" s="31"/>
      <c r="F33" s="46" t="s">
        <v>2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47" t="s">
        <v>2</v>
      </c>
      <c r="T33" s="48"/>
      <c r="U33" s="48"/>
      <c r="V33" s="48"/>
      <c r="W33" s="47" t="s">
        <v>2</v>
      </c>
      <c r="X33" s="48"/>
      <c r="Y33" s="48"/>
      <c r="Z33" s="48"/>
      <c r="AA33" s="48"/>
    </row>
    <row r="34" spans="2:27" ht="11.25" customHeight="1" x14ac:dyDescent="0.25">
      <c r="B34" s="52" t="s">
        <v>30</v>
      </c>
      <c r="C34" s="53"/>
      <c r="D34" s="53"/>
      <c r="E34" s="53"/>
      <c r="F34" s="54" t="s">
        <v>31</v>
      </c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5">
        <f>S23+S27+S32</f>
        <v>0</v>
      </c>
      <c r="T34" s="56"/>
      <c r="U34" s="56"/>
      <c r="V34" s="56"/>
      <c r="W34" s="55">
        <f>W23+W27+W32</f>
        <v>0</v>
      </c>
      <c r="X34" s="56"/>
      <c r="Y34" s="56"/>
      <c r="Z34" s="56"/>
      <c r="AA34" s="56"/>
    </row>
    <row r="35" spans="2:27" ht="14.1" customHeight="1" x14ac:dyDescent="0.25"/>
    <row r="36" spans="2:27" x14ac:dyDescent="0.25">
      <c r="B36" s="40" t="s">
        <v>2</v>
      </c>
      <c r="C36" s="41"/>
      <c r="D36" s="41"/>
      <c r="E36" s="41"/>
      <c r="F36" s="41"/>
      <c r="G36" s="41"/>
      <c r="H36" s="41"/>
      <c r="J36" s="42" t="s">
        <v>7</v>
      </c>
      <c r="K36" s="41"/>
      <c r="L36" s="41"/>
      <c r="M36" s="41"/>
      <c r="N36" s="41"/>
      <c r="O36" s="42" t="s">
        <v>32</v>
      </c>
      <c r="P36" s="41"/>
      <c r="Q36" s="14" t="s">
        <v>33</v>
      </c>
    </row>
    <row r="37" spans="2:27" x14ac:dyDescent="0.25">
      <c r="B37" s="42" t="s">
        <v>34</v>
      </c>
      <c r="C37" s="41"/>
      <c r="D37" s="41"/>
      <c r="E37" s="41"/>
      <c r="F37" s="41"/>
      <c r="G37" s="41"/>
      <c r="H37" s="41"/>
      <c r="I37" s="13"/>
      <c r="J37" s="43">
        <f>W34</f>
        <v>0</v>
      </c>
      <c r="K37" s="41"/>
      <c r="L37" s="41"/>
      <c r="M37" s="41"/>
      <c r="N37" s="41"/>
      <c r="O37" s="43">
        <f>J37*0.21</f>
        <v>0</v>
      </c>
      <c r="P37" s="44"/>
      <c r="Q37" s="22">
        <f>J37+O37</f>
        <v>0</v>
      </c>
    </row>
    <row r="38" spans="2:27" ht="0" hidden="1" customHeight="1" x14ac:dyDescent="0.25">
      <c r="O38" s="21"/>
      <c r="P38" s="21"/>
      <c r="Q38" s="21"/>
    </row>
    <row r="39" spans="2:27" ht="3" customHeight="1" x14ac:dyDescent="0.25">
      <c r="O39" s="21"/>
      <c r="P39" s="21"/>
      <c r="Q39" s="21"/>
    </row>
    <row r="40" spans="2:27" x14ac:dyDescent="0.25">
      <c r="B40" s="36" t="s">
        <v>35</v>
      </c>
      <c r="C40" s="31"/>
      <c r="D40" s="31"/>
      <c r="E40" s="31"/>
      <c r="F40" s="31"/>
      <c r="G40" s="31"/>
      <c r="H40" s="31"/>
      <c r="J40" s="37">
        <f>W34</f>
        <v>0</v>
      </c>
      <c r="K40" s="31"/>
      <c r="L40" s="31"/>
      <c r="M40" s="31"/>
      <c r="N40" s="31"/>
      <c r="O40" s="21"/>
      <c r="P40" s="25">
        <f>O37</f>
        <v>0</v>
      </c>
      <c r="Q40" s="25">
        <f>J40+P40</f>
        <v>0</v>
      </c>
    </row>
    <row r="41" spans="2:27" ht="5.65" customHeight="1" x14ac:dyDescent="0.25"/>
    <row r="42" spans="2:27" ht="2.85" customHeight="1" x14ac:dyDescent="0.25"/>
    <row r="43" spans="2:27" ht="0" hidden="1" customHeight="1" x14ac:dyDescent="0.25"/>
    <row r="44" spans="2:27" ht="45" customHeight="1" x14ac:dyDescent="0.25">
      <c r="B44" s="38" t="s">
        <v>36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</row>
    <row r="45" spans="2:27" ht="11.45" customHeight="1" x14ac:dyDescent="0.25"/>
    <row r="46" spans="2:27" ht="11.45" customHeight="1" x14ac:dyDescent="0.25">
      <c r="B46" s="34" t="s">
        <v>37</v>
      </c>
      <c r="C46" s="31"/>
      <c r="D46" s="31"/>
      <c r="E46" s="31"/>
      <c r="F46" s="31"/>
      <c r="G46" s="31"/>
      <c r="H46" s="39" t="s">
        <v>103</v>
      </c>
      <c r="I46" s="31"/>
      <c r="J46" s="31"/>
      <c r="K46" s="31"/>
      <c r="L46" s="31"/>
      <c r="M46" s="31"/>
    </row>
    <row r="47" spans="2:27" ht="11.45" customHeight="1" x14ac:dyDescent="0.25">
      <c r="B47" s="30" t="s">
        <v>102</v>
      </c>
      <c r="C47" s="31"/>
      <c r="D47" s="31"/>
      <c r="E47" s="31"/>
      <c r="F47" s="31"/>
      <c r="G47" s="31"/>
      <c r="H47" s="32" t="s">
        <v>104</v>
      </c>
      <c r="I47" s="33"/>
      <c r="J47" s="33"/>
      <c r="K47" s="33"/>
      <c r="L47" s="33"/>
      <c r="M47" s="33"/>
    </row>
    <row r="48" spans="2:27" ht="11.25" customHeight="1" x14ac:dyDescent="0.25">
      <c r="B48" s="34"/>
      <c r="C48" s="31"/>
      <c r="D48" s="31"/>
      <c r="E48" s="31"/>
      <c r="F48" s="31"/>
      <c r="G48" s="31"/>
      <c r="H48" s="35"/>
      <c r="I48" s="31"/>
      <c r="J48" s="31"/>
      <c r="K48" s="31"/>
      <c r="L48" s="31"/>
      <c r="M48" s="31"/>
    </row>
  </sheetData>
  <mergeCells count="92">
    <mergeCell ref="M1:S1"/>
    <mergeCell ref="V1:AC1"/>
    <mergeCell ref="B16:AA16"/>
    <mergeCell ref="B18:E18"/>
    <mergeCell ref="F18:R18"/>
    <mergeCell ref="S18:V18"/>
    <mergeCell ref="W18:AA18"/>
    <mergeCell ref="E7:J7"/>
    <mergeCell ref="K7:X7"/>
    <mergeCell ref="E8:J8"/>
    <mergeCell ref="K8:X8"/>
    <mergeCell ref="E9:J9"/>
    <mergeCell ref="K9:X9"/>
    <mergeCell ref="B21:E21"/>
    <mergeCell ref="B19:E19"/>
    <mergeCell ref="F19:R19"/>
    <mergeCell ref="S19:V19"/>
    <mergeCell ref="W19:AA19"/>
    <mergeCell ref="B20:E20"/>
    <mergeCell ref="F20:R20"/>
    <mergeCell ref="S20:V20"/>
    <mergeCell ref="W20:AA20"/>
    <mergeCell ref="F21:R21"/>
    <mergeCell ref="S21:V21"/>
    <mergeCell ref="W21:AA21"/>
    <mergeCell ref="B22:E22"/>
    <mergeCell ref="F22:R22"/>
    <mergeCell ref="S22:V22"/>
    <mergeCell ref="W22:AA22"/>
    <mergeCell ref="B25:E25"/>
    <mergeCell ref="F25:R25"/>
    <mergeCell ref="S25:V25"/>
    <mergeCell ref="W25:AA25"/>
    <mergeCell ref="B26:E26"/>
    <mergeCell ref="F26:R26"/>
    <mergeCell ref="S26:V26"/>
    <mergeCell ref="W26:AA26"/>
    <mergeCell ref="B23:E23"/>
    <mergeCell ref="F23:R23"/>
    <mergeCell ref="S23:V23"/>
    <mergeCell ref="W23:AA23"/>
    <mergeCell ref="B24:E24"/>
    <mergeCell ref="F24:R24"/>
    <mergeCell ref="S24:V24"/>
    <mergeCell ref="W24:AA24"/>
    <mergeCell ref="B27:E27"/>
    <mergeCell ref="F27:R27"/>
    <mergeCell ref="S27:V27"/>
    <mergeCell ref="W27:AA27"/>
    <mergeCell ref="B29:E29"/>
    <mergeCell ref="F29:R29"/>
    <mergeCell ref="S29:V29"/>
    <mergeCell ref="W29:AA29"/>
    <mergeCell ref="B30:E30"/>
    <mergeCell ref="F30:R30"/>
    <mergeCell ref="S30:V30"/>
    <mergeCell ref="W30:AA30"/>
    <mergeCell ref="B28:E28"/>
    <mergeCell ref="F28:R28"/>
    <mergeCell ref="S28:V28"/>
    <mergeCell ref="W28:AA28"/>
    <mergeCell ref="W33:AA33"/>
    <mergeCell ref="B34:E34"/>
    <mergeCell ref="F34:R34"/>
    <mergeCell ref="S34:V34"/>
    <mergeCell ref="W34:AA34"/>
    <mergeCell ref="B33:E33"/>
    <mergeCell ref="F33:R33"/>
    <mergeCell ref="S33:V33"/>
    <mergeCell ref="B31:E31"/>
    <mergeCell ref="F31:R31"/>
    <mergeCell ref="S31:V31"/>
    <mergeCell ref="W31:AA31"/>
    <mergeCell ref="B32:E32"/>
    <mergeCell ref="F32:R32"/>
    <mergeCell ref="S32:V32"/>
    <mergeCell ref="W32:AA32"/>
    <mergeCell ref="B36:H36"/>
    <mergeCell ref="J36:N36"/>
    <mergeCell ref="O36:P36"/>
    <mergeCell ref="B37:H37"/>
    <mergeCell ref="J37:N37"/>
    <mergeCell ref="O37:P37"/>
    <mergeCell ref="B47:G47"/>
    <mergeCell ref="H47:M47"/>
    <mergeCell ref="B48:G48"/>
    <mergeCell ref="H48:M48"/>
    <mergeCell ref="B40:H40"/>
    <mergeCell ref="J40:N40"/>
    <mergeCell ref="B44:AA44"/>
    <mergeCell ref="B46:G46"/>
    <mergeCell ref="H46:M46"/>
  </mergeCells>
  <pageMargins left="0" right="0" top="0" bottom="0" header="0" footer="0"/>
  <pageSetup paperSize="9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1"/>
  <sheetViews>
    <sheetView showGridLines="0" workbookViewId="0">
      <pane ySplit="4" topLeftCell="A5" activePane="bottomLeft" state="frozen"/>
      <selection pane="bottomLeft" activeCell="C1" sqref="C1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11.140625" customWidth="1"/>
    <col min="8" max="8" width="0.7109375" customWidth="1"/>
    <col min="9" max="9" width="0" hidden="1" customWidth="1"/>
    <col min="10" max="10" width="1.5703125" customWidth="1"/>
    <col min="11" max="11" width="0.85546875" customWidth="1"/>
    <col min="12" max="12" width="0" hidden="1" customWidth="1"/>
    <col min="13" max="13" width="1.5703125" customWidth="1"/>
    <col min="14" max="14" width="0.85546875" customWidth="1"/>
    <col min="15" max="15" width="8.5703125" customWidth="1"/>
    <col min="16" max="16" width="0.28515625" customWidth="1"/>
    <col min="17" max="17" width="2.140625" customWidth="1"/>
    <col min="18" max="18" width="1.5703125" customWidth="1"/>
    <col min="19" max="19" width="3.28515625" customWidth="1"/>
    <col min="20" max="20" width="2.28515625" customWidth="1"/>
    <col min="21" max="21" width="0.85546875" customWidth="1"/>
    <col min="22" max="22" width="20.5703125" customWidth="1"/>
    <col min="23" max="23" width="13.7109375" customWidth="1"/>
    <col min="24" max="24" width="0.28515625" customWidth="1"/>
    <col min="25" max="25" width="1.28515625" customWidth="1"/>
    <col min="26" max="26" width="8.5703125" customWidth="1"/>
    <col min="27" max="27" width="0.42578125" customWidth="1"/>
    <col min="28" max="28" width="6.28515625" customWidth="1"/>
    <col min="29" max="29" width="2.5703125" customWidth="1"/>
    <col min="30" max="30" width="10.140625" customWidth="1"/>
    <col min="31" max="31" width="0.5703125" customWidth="1"/>
    <col min="32" max="33" width="0" hidden="1" customWidth="1"/>
  </cols>
  <sheetData>
    <row r="1" spans="1:32" ht="9" customHeight="1" x14ac:dyDescent="0.25">
      <c r="Q1" s="64"/>
      <c r="R1" s="31"/>
      <c r="S1" s="31"/>
      <c r="T1" s="31"/>
      <c r="U1" s="31"/>
      <c r="V1" s="31"/>
      <c r="W1" s="31"/>
      <c r="AA1" s="31"/>
      <c r="AB1" s="31"/>
      <c r="AC1" s="31"/>
      <c r="AD1" s="31"/>
      <c r="AE1" s="31"/>
      <c r="AF1" s="31"/>
    </row>
    <row r="2" spans="1:32" ht="2.85" customHeight="1" x14ac:dyDescent="0.25"/>
    <row r="3" spans="1:32" ht="1.3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2" ht="0" hidden="1" customHeight="1" x14ac:dyDescent="0.25"/>
    <row r="5" spans="1:32" ht="2.85" customHeight="1" x14ac:dyDescent="0.25"/>
    <row r="6" spans="1:32" ht="17.100000000000001" customHeight="1" x14ac:dyDescent="0.25">
      <c r="B6" s="65" t="s">
        <v>38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</row>
    <row r="7" spans="1:32" ht="2.85" customHeight="1" x14ac:dyDescent="0.25"/>
    <row r="8" spans="1:32" x14ac:dyDescent="0.25">
      <c r="B8" s="77" t="s">
        <v>39</v>
      </c>
      <c r="C8" s="74"/>
      <c r="D8" s="78" t="s">
        <v>40</v>
      </c>
      <c r="E8" s="74"/>
      <c r="F8" s="74"/>
      <c r="G8" s="74"/>
      <c r="H8" s="74"/>
      <c r="I8" s="74"/>
      <c r="J8" s="74"/>
      <c r="K8" s="74"/>
      <c r="L8" s="74"/>
      <c r="M8" s="74"/>
      <c r="N8" s="78" t="s">
        <v>6</v>
      </c>
      <c r="O8" s="74"/>
      <c r="P8" s="74"/>
      <c r="Q8" s="74"/>
      <c r="R8" s="74"/>
      <c r="S8" s="74"/>
      <c r="T8" s="74"/>
      <c r="U8" s="74"/>
      <c r="V8" s="74"/>
      <c r="W8" s="77" t="s">
        <v>41</v>
      </c>
      <c r="X8" s="74"/>
      <c r="Y8" s="74"/>
      <c r="Z8" s="77" t="s">
        <v>42</v>
      </c>
      <c r="AA8" s="74"/>
      <c r="AB8" s="15" t="s">
        <v>43</v>
      </c>
      <c r="AC8" s="77" t="s">
        <v>44</v>
      </c>
      <c r="AD8" s="74"/>
    </row>
    <row r="9" spans="1:32" x14ac:dyDescent="0.25">
      <c r="B9" s="87">
        <v>1</v>
      </c>
      <c r="C9" s="31"/>
      <c r="D9" s="90">
        <v>210010023</v>
      </c>
      <c r="E9" s="91"/>
      <c r="F9" s="91"/>
      <c r="G9" s="91"/>
      <c r="H9" s="91"/>
      <c r="I9" s="91"/>
      <c r="J9" s="91"/>
      <c r="K9" s="91"/>
      <c r="L9" s="91"/>
      <c r="M9" s="91"/>
      <c r="N9" s="86" t="s">
        <v>79</v>
      </c>
      <c r="O9" s="31"/>
      <c r="P9" s="31"/>
      <c r="Q9" s="31"/>
      <c r="R9" s="31"/>
      <c r="S9" s="31"/>
      <c r="T9" s="31"/>
      <c r="U9" s="31"/>
      <c r="V9" s="31"/>
      <c r="W9" s="84"/>
      <c r="X9" s="31"/>
      <c r="Y9" s="31"/>
      <c r="Z9" s="87">
        <v>24</v>
      </c>
      <c r="AA9" s="31"/>
      <c r="AB9" s="23" t="s">
        <v>46</v>
      </c>
      <c r="AC9" s="84">
        <f t="shared" ref="AC9:AC20" si="0">W9*Z9</f>
        <v>0</v>
      </c>
      <c r="AD9" s="31"/>
    </row>
    <row r="10" spans="1:32" x14ac:dyDescent="0.25">
      <c r="B10" s="87">
        <v>2</v>
      </c>
      <c r="C10" s="31"/>
      <c r="D10" s="85">
        <v>210120465</v>
      </c>
      <c r="E10" s="79"/>
      <c r="F10" s="79"/>
      <c r="G10" s="79"/>
      <c r="H10" s="79"/>
      <c r="I10" s="79"/>
      <c r="J10" s="79"/>
      <c r="K10" s="79"/>
      <c r="L10" s="79"/>
      <c r="M10" s="79"/>
      <c r="N10" s="89" t="s">
        <v>80</v>
      </c>
      <c r="O10" s="31"/>
      <c r="P10" s="31"/>
      <c r="Q10" s="31"/>
      <c r="R10" s="31"/>
      <c r="S10" s="31"/>
      <c r="T10" s="31"/>
      <c r="U10" s="31"/>
      <c r="V10" s="31"/>
      <c r="W10" s="84"/>
      <c r="X10" s="31"/>
      <c r="Y10" s="31"/>
      <c r="Z10" s="87">
        <v>3</v>
      </c>
      <c r="AA10" s="31"/>
      <c r="AB10" s="24" t="s">
        <v>45</v>
      </c>
      <c r="AC10" s="84">
        <f t="shared" si="0"/>
        <v>0</v>
      </c>
      <c r="AD10" s="31"/>
    </row>
    <row r="11" spans="1:32" ht="24" customHeight="1" x14ac:dyDescent="0.25">
      <c r="B11" s="87">
        <v>3</v>
      </c>
      <c r="C11" s="31"/>
      <c r="D11" s="86" t="s">
        <v>47</v>
      </c>
      <c r="E11" s="31"/>
      <c r="F11" s="31"/>
      <c r="G11" s="31"/>
      <c r="H11" s="31"/>
      <c r="I11" s="31"/>
      <c r="J11" s="31"/>
      <c r="K11" s="31"/>
      <c r="L11" s="31"/>
      <c r="M11" s="31"/>
      <c r="N11" s="86" t="s">
        <v>48</v>
      </c>
      <c r="O11" s="31"/>
      <c r="P11" s="31"/>
      <c r="Q11" s="31"/>
      <c r="R11" s="31"/>
      <c r="S11" s="31"/>
      <c r="T11" s="31"/>
      <c r="U11" s="31"/>
      <c r="V11" s="31"/>
      <c r="W11" s="84"/>
      <c r="X11" s="31"/>
      <c r="Y11" s="31"/>
      <c r="Z11" s="87">
        <v>24</v>
      </c>
      <c r="AA11" s="31"/>
      <c r="AB11" s="23" t="s">
        <v>45</v>
      </c>
      <c r="AC11" s="84">
        <f t="shared" si="0"/>
        <v>0</v>
      </c>
      <c r="AD11" s="31"/>
    </row>
    <row r="12" spans="1:32" ht="26.25" customHeight="1" x14ac:dyDescent="0.25">
      <c r="B12" s="87">
        <v>4</v>
      </c>
      <c r="C12" s="31"/>
      <c r="D12" s="86" t="s">
        <v>49</v>
      </c>
      <c r="E12" s="31"/>
      <c r="F12" s="31"/>
      <c r="G12" s="31"/>
      <c r="H12" s="31"/>
      <c r="I12" s="31"/>
      <c r="J12" s="31"/>
      <c r="K12" s="31"/>
      <c r="L12" s="31"/>
      <c r="M12" s="31"/>
      <c r="N12" s="86" t="s">
        <v>50</v>
      </c>
      <c r="O12" s="31"/>
      <c r="P12" s="31"/>
      <c r="Q12" s="31"/>
      <c r="R12" s="31"/>
      <c r="S12" s="31"/>
      <c r="T12" s="31"/>
      <c r="U12" s="31"/>
      <c r="V12" s="31"/>
      <c r="W12" s="84"/>
      <c r="X12" s="31"/>
      <c r="Y12" s="31"/>
      <c r="Z12" s="87">
        <v>24</v>
      </c>
      <c r="AA12" s="31"/>
      <c r="AB12" s="23" t="s">
        <v>45</v>
      </c>
      <c r="AC12" s="84">
        <f t="shared" si="0"/>
        <v>0</v>
      </c>
      <c r="AD12" s="31"/>
    </row>
    <row r="13" spans="1:32" ht="34.5" customHeight="1" x14ac:dyDescent="0.25">
      <c r="B13" s="87">
        <v>5</v>
      </c>
      <c r="C13" s="31"/>
      <c r="D13" s="85">
        <v>210100003</v>
      </c>
      <c r="E13" s="79"/>
      <c r="F13" s="79"/>
      <c r="G13" s="79"/>
      <c r="H13" s="79"/>
      <c r="I13" s="79"/>
      <c r="J13" s="79"/>
      <c r="K13" s="79"/>
      <c r="L13" s="79"/>
      <c r="M13" s="79"/>
      <c r="N13" s="89" t="s">
        <v>81</v>
      </c>
      <c r="O13" s="31"/>
      <c r="P13" s="31"/>
      <c r="Q13" s="31"/>
      <c r="R13" s="31"/>
      <c r="S13" s="31"/>
      <c r="T13" s="31"/>
      <c r="U13" s="31"/>
      <c r="V13" s="31"/>
      <c r="W13" s="84"/>
      <c r="X13" s="31"/>
      <c r="Y13" s="31"/>
      <c r="Z13" s="87">
        <v>24</v>
      </c>
      <c r="AA13" s="31"/>
      <c r="AB13" s="23" t="s">
        <v>45</v>
      </c>
      <c r="AC13" s="84">
        <f t="shared" si="0"/>
        <v>0</v>
      </c>
      <c r="AD13" s="31"/>
    </row>
    <row r="14" spans="1:32" x14ac:dyDescent="0.25">
      <c r="B14" s="87">
        <v>6</v>
      </c>
      <c r="C14" s="31"/>
      <c r="D14" s="86" t="s">
        <v>51</v>
      </c>
      <c r="E14" s="31"/>
      <c r="F14" s="31"/>
      <c r="G14" s="31"/>
      <c r="H14" s="31"/>
      <c r="I14" s="31"/>
      <c r="J14" s="31"/>
      <c r="K14" s="31"/>
      <c r="L14" s="31"/>
      <c r="M14" s="31"/>
      <c r="N14" s="86" t="s">
        <v>52</v>
      </c>
      <c r="O14" s="31"/>
      <c r="P14" s="31"/>
      <c r="Q14" s="31"/>
      <c r="R14" s="31"/>
      <c r="S14" s="31"/>
      <c r="T14" s="31"/>
      <c r="U14" s="31"/>
      <c r="V14" s="31"/>
      <c r="W14" s="84"/>
      <c r="X14" s="31"/>
      <c r="Y14" s="31"/>
      <c r="Z14" s="87">
        <v>150</v>
      </c>
      <c r="AA14" s="31"/>
      <c r="AB14" s="23" t="s">
        <v>46</v>
      </c>
      <c r="AC14" s="84">
        <f t="shared" si="0"/>
        <v>0</v>
      </c>
      <c r="AD14" s="31"/>
    </row>
    <row r="15" spans="1:32" x14ac:dyDescent="0.25">
      <c r="B15" s="87">
        <v>7</v>
      </c>
      <c r="C15" s="31"/>
      <c r="D15" s="86" t="s">
        <v>53</v>
      </c>
      <c r="E15" s="31"/>
      <c r="F15" s="31"/>
      <c r="G15" s="31"/>
      <c r="H15" s="31"/>
      <c r="I15" s="31"/>
      <c r="J15" s="31"/>
      <c r="K15" s="31"/>
      <c r="L15" s="31"/>
      <c r="M15" s="31"/>
      <c r="N15" s="86" t="s">
        <v>54</v>
      </c>
      <c r="O15" s="31"/>
      <c r="P15" s="31"/>
      <c r="Q15" s="31"/>
      <c r="R15" s="31"/>
      <c r="S15" s="31"/>
      <c r="T15" s="31"/>
      <c r="U15" s="31"/>
      <c r="V15" s="31"/>
      <c r="W15" s="84"/>
      <c r="X15" s="31"/>
      <c r="Y15" s="31"/>
      <c r="Z15" s="87">
        <v>155</v>
      </c>
      <c r="AA15" s="31"/>
      <c r="AB15" s="23" t="s">
        <v>46</v>
      </c>
      <c r="AC15" s="84">
        <f t="shared" si="0"/>
        <v>0</v>
      </c>
      <c r="AD15" s="31"/>
    </row>
    <row r="16" spans="1:32" x14ac:dyDescent="0.25">
      <c r="B16" s="87">
        <v>8</v>
      </c>
      <c r="C16" s="31"/>
      <c r="D16" s="85">
        <v>210810053</v>
      </c>
      <c r="E16" s="79"/>
      <c r="F16" s="79"/>
      <c r="G16" s="79"/>
      <c r="H16" s="79"/>
      <c r="I16" s="79"/>
      <c r="J16" s="79"/>
      <c r="K16" s="79"/>
      <c r="L16" s="79"/>
      <c r="M16" s="79"/>
      <c r="N16" s="86" t="s">
        <v>76</v>
      </c>
      <c r="O16" s="31"/>
      <c r="P16" s="31"/>
      <c r="Q16" s="31"/>
      <c r="R16" s="31"/>
      <c r="S16" s="31"/>
      <c r="T16" s="31"/>
      <c r="U16" s="31"/>
      <c r="V16" s="31"/>
      <c r="W16" s="84"/>
      <c r="X16" s="31"/>
      <c r="Y16" s="31"/>
      <c r="Z16" s="87">
        <v>40</v>
      </c>
      <c r="AA16" s="31"/>
      <c r="AB16" s="23" t="s">
        <v>46</v>
      </c>
      <c r="AC16" s="84">
        <f t="shared" si="0"/>
        <v>0</v>
      </c>
      <c r="AD16" s="31"/>
    </row>
    <row r="17" spans="2:34" x14ac:dyDescent="0.25">
      <c r="B17" s="87">
        <v>9</v>
      </c>
      <c r="C17" s="31"/>
      <c r="D17" s="86" t="s">
        <v>55</v>
      </c>
      <c r="E17" s="31"/>
      <c r="F17" s="31"/>
      <c r="G17" s="31"/>
      <c r="H17" s="31"/>
      <c r="I17" s="31"/>
      <c r="J17" s="31"/>
      <c r="K17" s="31"/>
      <c r="L17" s="31"/>
      <c r="M17" s="31"/>
      <c r="N17" s="86" t="s">
        <v>56</v>
      </c>
      <c r="O17" s="31"/>
      <c r="P17" s="31"/>
      <c r="Q17" s="31"/>
      <c r="R17" s="31"/>
      <c r="S17" s="31"/>
      <c r="T17" s="31"/>
      <c r="U17" s="31"/>
      <c r="V17" s="31"/>
      <c r="W17" s="84"/>
      <c r="X17" s="31"/>
      <c r="Y17" s="31"/>
      <c r="Z17" s="87">
        <v>55</v>
      </c>
      <c r="AA17" s="31"/>
      <c r="AB17" s="23" t="s">
        <v>46</v>
      </c>
      <c r="AC17" s="84">
        <f t="shared" si="0"/>
        <v>0</v>
      </c>
      <c r="AD17" s="31"/>
    </row>
    <row r="18" spans="2:34" ht="15" customHeight="1" x14ac:dyDescent="0.25">
      <c r="B18" s="87">
        <v>10</v>
      </c>
      <c r="C18" s="31"/>
      <c r="D18" s="85">
        <v>210810059</v>
      </c>
      <c r="E18" s="88"/>
      <c r="F18" s="88"/>
      <c r="G18" s="88"/>
      <c r="H18" s="88"/>
      <c r="I18" s="88"/>
      <c r="J18" s="88"/>
      <c r="K18" s="88"/>
      <c r="L18" s="88"/>
      <c r="M18" s="88"/>
      <c r="N18" s="86" t="s">
        <v>75</v>
      </c>
      <c r="O18" s="31"/>
      <c r="P18" s="31"/>
      <c r="Q18" s="31"/>
      <c r="R18" s="31"/>
      <c r="S18" s="31"/>
      <c r="T18" s="31"/>
      <c r="U18" s="31"/>
      <c r="V18" s="31"/>
      <c r="W18" s="84"/>
      <c r="X18" s="31"/>
      <c r="Y18" s="31"/>
      <c r="Z18" s="87">
        <v>30</v>
      </c>
      <c r="AA18" s="31"/>
      <c r="AB18" s="23" t="s">
        <v>46</v>
      </c>
      <c r="AC18" s="84">
        <f t="shared" si="0"/>
        <v>0</v>
      </c>
      <c r="AD18" s="31"/>
    </row>
    <row r="19" spans="2:34" ht="15" customHeight="1" x14ac:dyDescent="0.25">
      <c r="B19" s="87">
        <v>11</v>
      </c>
      <c r="C19" s="31"/>
      <c r="D19" s="85">
        <v>215012110</v>
      </c>
      <c r="E19" s="79"/>
      <c r="F19" s="79"/>
      <c r="G19" s="79"/>
      <c r="H19" s="79"/>
      <c r="I19" s="79"/>
      <c r="J19" s="79"/>
      <c r="K19" s="79"/>
      <c r="L19" s="79"/>
      <c r="M19" s="79"/>
      <c r="N19" s="86" t="s">
        <v>77</v>
      </c>
      <c r="O19" s="31"/>
      <c r="P19" s="31"/>
      <c r="Q19" s="31"/>
      <c r="R19" s="31"/>
      <c r="S19" s="31"/>
      <c r="T19" s="31"/>
      <c r="U19" s="31"/>
      <c r="V19" s="31"/>
      <c r="W19" s="84"/>
      <c r="X19" s="31"/>
      <c r="Y19" s="31"/>
      <c r="Z19" s="87">
        <v>62</v>
      </c>
      <c r="AA19" s="31"/>
      <c r="AB19" s="23" t="s">
        <v>46</v>
      </c>
      <c r="AC19" s="84">
        <f t="shared" si="0"/>
        <v>0</v>
      </c>
      <c r="AD19" s="31"/>
    </row>
    <row r="20" spans="2:34" ht="15" customHeight="1" x14ac:dyDescent="0.25">
      <c r="B20" s="87">
        <v>12</v>
      </c>
      <c r="C20" s="31"/>
      <c r="D20" s="85">
        <v>215012120</v>
      </c>
      <c r="E20" s="79"/>
      <c r="F20" s="79"/>
      <c r="G20" s="79"/>
      <c r="H20" s="79"/>
      <c r="I20" s="79"/>
      <c r="J20" s="79"/>
      <c r="K20" s="79"/>
      <c r="L20" s="79"/>
      <c r="M20" s="79"/>
      <c r="N20" s="86" t="s">
        <v>78</v>
      </c>
      <c r="O20" s="31"/>
      <c r="P20" s="31"/>
      <c r="Q20" s="31"/>
      <c r="R20" s="31"/>
      <c r="S20" s="31"/>
      <c r="T20" s="31"/>
      <c r="U20" s="31"/>
      <c r="V20" s="31"/>
      <c r="W20" s="84"/>
      <c r="X20" s="31"/>
      <c r="Y20" s="31"/>
      <c r="Z20" s="87">
        <v>6</v>
      </c>
      <c r="AA20" s="31"/>
      <c r="AB20" s="23" t="s">
        <v>46</v>
      </c>
      <c r="AC20" s="84">
        <f t="shared" si="0"/>
        <v>0</v>
      </c>
      <c r="AD20" s="31"/>
    </row>
    <row r="21" spans="2:34" ht="11.25" customHeight="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22" spans="2:34" ht="0" hidden="1" customHeight="1" x14ac:dyDescent="0.25"/>
    <row r="23" spans="2:34" ht="2.85" customHeight="1" x14ac:dyDescent="0.25"/>
    <row r="24" spans="2:34" ht="11.25" customHeight="1" x14ac:dyDescent="0.25">
      <c r="B24" s="50" t="s">
        <v>106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2:34" ht="1.5" customHeight="1" x14ac:dyDescent="0.25"/>
    <row r="26" spans="2:34" ht="11.25" customHeight="1" x14ac:dyDescent="0.25">
      <c r="C26" s="57" t="s">
        <v>57</v>
      </c>
      <c r="D26" s="31"/>
      <c r="F26" s="26"/>
      <c r="G26" s="28">
        <f>SUM(AC9:AD20)</f>
        <v>0</v>
      </c>
      <c r="H26" s="29"/>
      <c r="I26" s="29"/>
      <c r="J26" s="29"/>
      <c r="K26" s="29"/>
      <c r="M26" s="46"/>
      <c r="N26" s="31"/>
      <c r="O26" s="31"/>
      <c r="P26" s="31"/>
      <c r="Q26" s="31"/>
      <c r="R26" s="31"/>
      <c r="S26" s="31"/>
      <c r="T26" s="31"/>
      <c r="U26" s="31"/>
      <c r="AD26" s="20"/>
    </row>
    <row r="27" spans="2:34" ht="6" customHeight="1" x14ac:dyDescent="0.25"/>
    <row r="28" spans="2:34" ht="11.45" customHeight="1" x14ac:dyDescent="0.25">
      <c r="B28" s="40" t="s">
        <v>2</v>
      </c>
      <c r="C28" s="41"/>
      <c r="D28" s="41"/>
      <c r="E28" s="41"/>
      <c r="F28" s="41"/>
      <c r="G28" s="41"/>
      <c r="H28" s="41"/>
      <c r="J28" s="42" t="s">
        <v>7</v>
      </c>
      <c r="K28" s="41"/>
      <c r="L28" s="41"/>
      <c r="M28" s="41"/>
      <c r="N28" s="41"/>
      <c r="O28" s="41"/>
      <c r="P28" s="41"/>
      <c r="Q28" s="41"/>
      <c r="AH28" s="20"/>
    </row>
    <row r="29" spans="2:34" ht="11.25" customHeight="1" x14ac:dyDescent="0.25">
      <c r="B29" s="42" t="s">
        <v>8</v>
      </c>
      <c r="C29" s="41"/>
      <c r="D29" s="41"/>
      <c r="E29" s="41"/>
      <c r="F29" s="41"/>
      <c r="G29" s="41"/>
      <c r="H29" s="41"/>
      <c r="I29" s="13"/>
      <c r="J29" s="43">
        <f>G26</f>
        <v>0</v>
      </c>
      <c r="K29" s="44"/>
      <c r="L29" s="44"/>
      <c r="M29" s="44"/>
      <c r="N29" s="44"/>
      <c r="O29" s="44"/>
      <c r="P29" s="44"/>
      <c r="Q29" s="44"/>
    </row>
    <row r="30" spans="2:34" ht="0" hidden="1" customHeight="1" x14ac:dyDescent="0.25">
      <c r="J30" s="21"/>
      <c r="K30" s="21"/>
      <c r="L30" s="21"/>
      <c r="M30" s="21"/>
      <c r="N30" s="21"/>
      <c r="O30" s="21"/>
      <c r="P30" s="21"/>
      <c r="Q30" s="21"/>
    </row>
    <row r="31" spans="2:34" ht="3" customHeight="1" x14ac:dyDescent="0.25">
      <c r="J31" s="21"/>
      <c r="K31" s="21"/>
      <c r="L31" s="21"/>
      <c r="M31" s="21"/>
      <c r="N31" s="21"/>
      <c r="O31" s="21"/>
      <c r="P31" s="21"/>
      <c r="Q31" s="21"/>
    </row>
    <row r="32" spans="2:34" ht="11.25" customHeight="1" x14ac:dyDescent="0.25">
      <c r="B32" s="36" t="s">
        <v>35</v>
      </c>
      <c r="C32" s="31"/>
      <c r="D32" s="31"/>
      <c r="E32" s="31"/>
      <c r="F32" s="31"/>
      <c r="G32" s="31"/>
      <c r="H32" s="31"/>
      <c r="J32" s="37">
        <f>G26</f>
        <v>0</v>
      </c>
      <c r="K32" s="48"/>
      <c r="L32" s="48"/>
      <c r="M32" s="48"/>
      <c r="N32" s="48"/>
      <c r="O32" s="48"/>
      <c r="P32" s="48"/>
      <c r="Q32" s="48"/>
    </row>
    <row r="33" spans="2:30" ht="5.65" customHeight="1" x14ac:dyDescent="0.25"/>
    <row r="34" spans="2:30" ht="2.85" customHeight="1" x14ac:dyDescent="0.25"/>
    <row r="35" spans="2:30" ht="0" hidden="1" customHeight="1" x14ac:dyDescent="0.25"/>
    <row r="36" spans="2:30" ht="2.85" customHeight="1" x14ac:dyDescent="0.25"/>
    <row r="37" spans="2:30" ht="17.100000000000001" customHeight="1" x14ac:dyDescent="0.25">
      <c r="B37" s="65" t="s">
        <v>58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ht="2.85" customHeight="1" x14ac:dyDescent="0.25"/>
    <row r="39" spans="2:30" x14ac:dyDescent="0.25">
      <c r="B39" s="80" t="s">
        <v>39</v>
      </c>
      <c r="C39" s="74"/>
      <c r="D39" s="81" t="s">
        <v>40</v>
      </c>
      <c r="E39" s="74"/>
      <c r="F39" s="74"/>
      <c r="G39" s="74"/>
      <c r="H39" s="74"/>
      <c r="I39" s="74"/>
      <c r="J39" s="74"/>
      <c r="K39" s="74"/>
      <c r="L39" s="74"/>
      <c r="M39" s="74"/>
      <c r="N39" s="81" t="s">
        <v>6</v>
      </c>
      <c r="O39" s="74"/>
      <c r="P39" s="74"/>
      <c r="Q39" s="74"/>
      <c r="R39" s="74"/>
      <c r="S39" s="74"/>
      <c r="T39" s="74"/>
      <c r="U39" s="74"/>
      <c r="V39" s="74"/>
      <c r="W39" s="80" t="s">
        <v>41</v>
      </c>
      <c r="X39" s="74"/>
      <c r="Y39" s="74"/>
      <c r="Z39" s="80" t="s">
        <v>42</v>
      </c>
      <c r="AA39" s="74"/>
      <c r="AB39" s="16" t="s">
        <v>43</v>
      </c>
      <c r="AC39" s="80" t="s">
        <v>44</v>
      </c>
      <c r="AD39" s="74"/>
    </row>
    <row r="40" spans="2:30" ht="15" customHeight="1" x14ac:dyDescent="0.25">
      <c r="B40" s="57">
        <v>1</v>
      </c>
      <c r="C40" s="31"/>
      <c r="D40" s="46" t="s">
        <v>62</v>
      </c>
      <c r="E40" s="31"/>
      <c r="F40" s="31"/>
      <c r="G40" s="31"/>
      <c r="H40" s="31"/>
      <c r="I40" s="31"/>
      <c r="J40" s="31"/>
      <c r="K40" s="31"/>
      <c r="L40" s="31"/>
      <c r="M40" s="31"/>
      <c r="N40" s="46" t="s">
        <v>63</v>
      </c>
      <c r="O40" s="31"/>
      <c r="P40" s="31"/>
      <c r="Q40" s="31"/>
      <c r="R40" s="31"/>
      <c r="S40" s="31"/>
      <c r="T40" s="31"/>
      <c r="U40" s="31"/>
      <c r="V40" s="31"/>
      <c r="W40" s="75"/>
      <c r="X40" s="31"/>
      <c r="Y40" s="31"/>
      <c r="Z40" s="75">
        <v>155</v>
      </c>
      <c r="AA40" s="31"/>
      <c r="AB40" s="18" t="s">
        <v>59</v>
      </c>
      <c r="AC40" s="75">
        <f t="shared" ref="AC40:AC51" si="1">W40*Z40</f>
        <v>0</v>
      </c>
      <c r="AD40" s="31"/>
    </row>
    <row r="41" spans="2:30" x14ac:dyDescent="0.25">
      <c r="B41" s="57">
        <v>2</v>
      </c>
      <c r="C41" s="31"/>
      <c r="D41" s="46" t="s">
        <v>64</v>
      </c>
      <c r="E41" s="31"/>
      <c r="F41" s="31"/>
      <c r="G41" s="31"/>
      <c r="H41" s="31"/>
      <c r="I41" s="31"/>
      <c r="J41" s="31"/>
      <c r="K41" s="31"/>
      <c r="L41" s="31"/>
      <c r="M41" s="31"/>
      <c r="N41" s="46" t="s">
        <v>65</v>
      </c>
      <c r="O41" s="31"/>
      <c r="P41" s="31"/>
      <c r="Q41" s="31"/>
      <c r="R41" s="31"/>
      <c r="S41" s="31"/>
      <c r="T41" s="31"/>
      <c r="U41" s="31"/>
      <c r="V41" s="31"/>
      <c r="W41" s="75"/>
      <c r="X41" s="31"/>
      <c r="Y41" s="31"/>
      <c r="Z41" s="75">
        <v>55</v>
      </c>
      <c r="AA41" s="31"/>
      <c r="AB41" s="18" t="s">
        <v>59</v>
      </c>
      <c r="AC41" s="75">
        <f t="shared" si="1"/>
        <v>0</v>
      </c>
      <c r="AD41" s="31"/>
    </row>
    <row r="42" spans="2:30" x14ac:dyDescent="0.25">
      <c r="B42" s="57">
        <v>3</v>
      </c>
      <c r="C42" s="31"/>
      <c r="D42" s="38">
        <v>1538056</v>
      </c>
      <c r="E42" s="79"/>
      <c r="F42" s="79"/>
      <c r="G42" s="79"/>
      <c r="H42" s="79"/>
      <c r="I42" s="79"/>
      <c r="J42" s="79"/>
      <c r="K42" s="79"/>
      <c r="L42" s="79"/>
      <c r="M42" s="79"/>
      <c r="N42" s="61" t="s">
        <v>82</v>
      </c>
      <c r="O42" s="31"/>
      <c r="P42" s="31"/>
      <c r="Q42" s="31"/>
      <c r="R42" s="31"/>
      <c r="S42" s="31"/>
      <c r="T42" s="31"/>
      <c r="U42" s="31"/>
      <c r="V42" s="31"/>
      <c r="W42" s="75"/>
      <c r="X42" s="31"/>
      <c r="Y42" s="31"/>
      <c r="Z42" s="75">
        <v>30</v>
      </c>
      <c r="AA42" s="31"/>
      <c r="AB42" s="18" t="s">
        <v>59</v>
      </c>
      <c r="AC42" s="75">
        <f t="shared" si="1"/>
        <v>0</v>
      </c>
      <c r="AD42" s="31"/>
    </row>
    <row r="43" spans="2:30" ht="15" customHeight="1" x14ac:dyDescent="0.25">
      <c r="B43" s="57">
        <v>4</v>
      </c>
      <c r="C43" s="31"/>
      <c r="D43" s="38">
        <v>1258049</v>
      </c>
      <c r="E43" s="79"/>
      <c r="F43" s="79"/>
      <c r="G43" s="79"/>
      <c r="H43" s="79"/>
      <c r="I43" s="79"/>
      <c r="J43" s="79"/>
      <c r="K43" s="79"/>
      <c r="L43" s="79"/>
      <c r="M43" s="79"/>
      <c r="N43" s="61" t="s">
        <v>83</v>
      </c>
      <c r="O43" s="31"/>
      <c r="P43" s="31"/>
      <c r="Q43" s="31"/>
      <c r="R43" s="31"/>
      <c r="S43" s="31"/>
      <c r="T43" s="31"/>
      <c r="U43" s="31"/>
      <c r="V43" s="31"/>
      <c r="W43" s="75"/>
      <c r="X43" s="31"/>
      <c r="Y43" s="31"/>
      <c r="Z43" s="75">
        <v>40</v>
      </c>
      <c r="AA43" s="31"/>
      <c r="AB43" s="18" t="s">
        <v>59</v>
      </c>
      <c r="AC43" s="75">
        <f t="shared" si="1"/>
        <v>0</v>
      </c>
      <c r="AD43" s="31"/>
    </row>
    <row r="44" spans="2:30" ht="15" customHeight="1" x14ac:dyDescent="0.25">
      <c r="B44" s="57">
        <v>5</v>
      </c>
      <c r="C44" s="31"/>
      <c r="D44" s="46" t="s">
        <v>60</v>
      </c>
      <c r="E44" s="31"/>
      <c r="F44" s="31"/>
      <c r="G44" s="31"/>
      <c r="H44" s="31"/>
      <c r="I44" s="31"/>
      <c r="J44" s="31"/>
      <c r="K44" s="31"/>
      <c r="L44" s="31"/>
      <c r="M44" s="31"/>
      <c r="N44" s="46" t="s">
        <v>61</v>
      </c>
      <c r="O44" s="31"/>
      <c r="P44" s="31"/>
      <c r="Q44" s="31"/>
      <c r="R44" s="31"/>
      <c r="S44" s="31"/>
      <c r="T44" s="31"/>
      <c r="U44" s="31"/>
      <c r="V44" s="31"/>
      <c r="W44" s="75"/>
      <c r="X44" s="31"/>
      <c r="Y44" s="31"/>
      <c r="Z44" s="75">
        <v>150</v>
      </c>
      <c r="AA44" s="31"/>
      <c r="AB44" s="18" t="s">
        <v>59</v>
      </c>
      <c r="AC44" s="75">
        <f t="shared" si="1"/>
        <v>0</v>
      </c>
      <c r="AD44" s="31"/>
    </row>
    <row r="45" spans="2:30" ht="15" customHeight="1" x14ac:dyDescent="0.25">
      <c r="B45" s="57">
        <v>6</v>
      </c>
      <c r="C45" s="31"/>
      <c r="D45" s="61" t="s">
        <v>84</v>
      </c>
      <c r="E45" s="31"/>
      <c r="F45" s="31"/>
      <c r="G45" s="31"/>
      <c r="H45" s="31"/>
      <c r="I45" s="31"/>
      <c r="J45" s="31"/>
      <c r="K45" s="31"/>
      <c r="L45" s="31"/>
      <c r="M45" s="31"/>
      <c r="N45" s="61" t="s">
        <v>85</v>
      </c>
      <c r="O45" s="31"/>
      <c r="P45" s="31"/>
      <c r="Q45" s="31"/>
      <c r="R45" s="31"/>
      <c r="S45" s="31"/>
      <c r="T45" s="31"/>
      <c r="U45" s="31"/>
      <c r="V45" s="31"/>
      <c r="W45" s="75"/>
      <c r="X45" s="31"/>
      <c r="Y45" s="31"/>
      <c r="Z45" s="75">
        <v>32</v>
      </c>
      <c r="AA45" s="31"/>
      <c r="AB45" s="18" t="s">
        <v>59</v>
      </c>
      <c r="AC45" s="75">
        <f t="shared" si="1"/>
        <v>0</v>
      </c>
      <c r="AD45" s="31"/>
    </row>
    <row r="46" spans="2:30" x14ac:dyDescent="0.25">
      <c r="B46" s="57">
        <v>7</v>
      </c>
      <c r="C46" s="31"/>
      <c r="D46" s="61" t="s">
        <v>87</v>
      </c>
      <c r="E46" s="31"/>
      <c r="F46" s="31"/>
      <c r="G46" s="31"/>
      <c r="H46" s="31"/>
      <c r="I46" s="31"/>
      <c r="J46" s="31"/>
      <c r="K46" s="31"/>
      <c r="L46" s="31"/>
      <c r="M46" s="31"/>
      <c r="N46" s="61" t="s">
        <v>86</v>
      </c>
      <c r="O46" s="31"/>
      <c r="P46" s="31"/>
      <c r="Q46" s="31"/>
      <c r="R46" s="31"/>
      <c r="S46" s="31"/>
      <c r="T46" s="31"/>
      <c r="U46" s="31"/>
      <c r="V46" s="31"/>
      <c r="W46" s="75"/>
      <c r="X46" s="31"/>
      <c r="Y46" s="31"/>
      <c r="Z46" s="75">
        <v>30</v>
      </c>
      <c r="AA46" s="31"/>
      <c r="AB46" s="18" t="s">
        <v>59</v>
      </c>
      <c r="AC46" s="75">
        <f t="shared" si="1"/>
        <v>0</v>
      </c>
      <c r="AD46" s="31"/>
    </row>
    <row r="47" spans="2:30" x14ac:dyDescent="0.25">
      <c r="B47" s="57">
        <v>8</v>
      </c>
      <c r="C47" s="31"/>
      <c r="D47" s="61" t="s">
        <v>89</v>
      </c>
      <c r="E47" s="31"/>
      <c r="F47" s="31"/>
      <c r="G47" s="31"/>
      <c r="H47" s="31"/>
      <c r="I47" s="31"/>
      <c r="J47" s="31"/>
      <c r="K47" s="31"/>
      <c r="L47" s="31"/>
      <c r="M47" s="31"/>
      <c r="N47" s="61" t="s">
        <v>88</v>
      </c>
      <c r="O47" s="31"/>
      <c r="P47" s="31"/>
      <c r="Q47" s="31"/>
      <c r="R47" s="31"/>
      <c r="S47" s="31"/>
      <c r="T47" s="31"/>
      <c r="U47" s="31"/>
      <c r="V47" s="31"/>
      <c r="W47" s="75"/>
      <c r="X47" s="31"/>
      <c r="Y47" s="31"/>
      <c r="Z47" s="75">
        <v>6</v>
      </c>
      <c r="AA47" s="31"/>
      <c r="AB47" s="18" t="s">
        <v>59</v>
      </c>
      <c r="AC47" s="75">
        <f t="shared" si="1"/>
        <v>0</v>
      </c>
      <c r="AD47" s="31"/>
    </row>
    <row r="48" spans="2:30" s="17" customFormat="1" x14ac:dyDescent="0.25">
      <c r="B48" s="57">
        <v>9</v>
      </c>
      <c r="C48" s="31"/>
      <c r="D48" s="61" t="s">
        <v>92</v>
      </c>
      <c r="E48" s="31"/>
      <c r="F48" s="31"/>
      <c r="G48" s="31"/>
      <c r="H48" s="31"/>
      <c r="I48" s="31"/>
      <c r="J48" s="31"/>
      <c r="K48" s="31"/>
      <c r="L48" s="31"/>
      <c r="M48" s="31"/>
      <c r="N48" s="61" t="s">
        <v>93</v>
      </c>
      <c r="O48" s="31"/>
      <c r="P48" s="31"/>
      <c r="Q48" s="31"/>
      <c r="R48" s="31"/>
      <c r="S48" s="31"/>
      <c r="T48" s="31"/>
      <c r="U48" s="31"/>
      <c r="V48" s="31"/>
      <c r="W48" s="75"/>
      <c r="X48" s="31"/>
      <c r="Y48" s="31"/>
      <c r="Z48" s="75">
        <v>1</v>
      </c>
      <c r="AA48" s="31"/>
      <c r="AB48" s="19" t="s">
        <v>45</v>
      </c>
      <c r="AC48" s="75">
        <f t="shared" si="1"/>
        <v>0</v>
      </c>
      <c r="AD48" s="31"/>
    </row>
    <row r="49" spans="2:30" s="17" customFormat="1" ht="15" customHeight="1" x14ac:dyDescent="0.25">
      <c r="B49" s="57">
        <v>10</v>
      </c>
      <c r="C49" s="31"/>
      <c r="D49" s="61" t="s">
        <v>95</v>
      </c>
      <c r="E49" s="31"/>
      <c r="F49" s="31"/>
      <c r="G49" s="31"/>
      <c r="H49" s="31"/>
      <c r="I49" s="31"/>
      <c r="J49" s="31"/>
      <c r="K49" s="31"/>
      <c r="L49" s="31"/>
      <c r="M49" s="31"/>
      <c r="N49" s="61" t="s">
        <v>94</v>
      </c>
      <c r="O49" s="31"/>
      <c r="P49" s="31"/>
      <c r="Q49" s="31"/>
      <c r="R49" s="31"/>
      <c r="S49" s="31"/>
      <c r="T49" s="31"/>
      <c r="U49" s="31"/>
      <c r="V49" s="31"/>
      <c r="W49" s="75"/>
      <c r="X49" s="31"/>
      <c r="Y49" s="31"/>
      <c r="Z49" s="75">
        <v>1</v>
      </c>
      <c r="AA49" s="31"/>
      <c r="AB49" s="19" t="s">
        <v>45</v>
      </c>
      <c r="AC49" s="75">
        <f t="shared" si="1"/>
        <v>0</v>
      </c>
      <c r="AD49" s="31"/>
    </row>
    <row r="50" spans="2:30" s="17" customFormat="1" ht="15" customHeight="1" x14ac:dyDescent="0.25">
      <c r="B50" s="57">
        <v>11</v>
      </c>
      <c r="C50" s="31"/>
      <c r="D50" s="61" t="s">
        <v>97</v>
      </c>
      <c r="E50" s="31"/>
      <c r="F50" s="31"/>
      <c r="G50" s="31"/>
      <c r="H50" s="31"/>
      <c r="I50" s="31"/>
      <c r="J50" s="31"/>
      <c r="K50" s="31"/>
      <c r="L50" s="31"/>
      <c r="M50" s="31"/>
      <c r="N50" s="61" t="s">
        <v>96</v>
      </c>
      <c r="O50" s="31"/>
      <c r="P50" s="31"/>
      <c r="Q50" s="31"/>
      <c r="R50" s="31"/>
      <c r="S50" s="31"/>
      <c r="T50" s="31"/>
      <c r="U50" s="31"/>
      <c r="V50" s="31"/>
      <c r="W50" s="75"/>
      <c r="X50" s="31"/>
      <c r="Y50" s="31"/>
      <c r="Z50" s="75">
        <v>1</v>
      </c>
      <c r="AA50" s="31"/>
      <c r="AB50" s="19" t="s">
        <v>45</v>
      </c>
      <c r="AC50" s="75">
        <f t="shared" si="1"/>
        <v>0</v>
      </c>
      <c r="AD50" s="31"/>
    </row>
    <row r="51" spans="2:30" ht="17.25" customHeight="1" x14ac:dyDescent="0.25">
      <c r="B51" s="57">
        <v>12</v>
      </c>
      <c r="C51" s="31"/>
      <c r="D51" s="61" t="s">
        <v>90</v>
      </c>
      <c r="E51" s="31"/>
      <c r="F51" s="31"/>
      <c r="G51" s="31"/>
      <c r="H51" s="31"/>
      <c r="I51" s="31"/>
      <c r="J51" s="31"/>
      <c r="K51" s="31"/>
      <c r="L51" s="31"/>
      <c r="M51" s="31"/>
      <c r="N51" s="61" t="s">
        <v>91</v>
      </c>
      <c r="O51" s="31"/>
      <c r="P51" s="31"/>
      <c r="Q51" s="31"/>
      <c r="R51" s="31"/>
      <c r="S51" s="31"/>
      <c r="T51" s="31"/>
      <c r="U51" s="31"/>
      <c r="V51" s="31"/>
      <c r="W51" s="75"/>
      <c r="X51" s="31"/>
      <c r="Y51" s="31"/>
      <c r="Z51" s="75">
        <v>24</v>
      </c>
      <c r="AA51" s="31"/>
      <c r="AB51" s="18" t="s">
        <v>59</v>
      </c>
      <c r="AC51" s="75">
        <f t="shared" si="1"/>
        <v>0</v>
      </c>
      <c r="AD51" s="31"/>
    </row>
    <row r="52" spans="2:30" ht="11.25" customHeight="1" x14ac:dyDescent="0.25">
      <c r="B52" s="73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</row>
    <row r="53" spans="2:30" ht="2.85" customHeight="1" x14ac:dyDescent="0.25"/>
    <row r="54" spans="2:30" ht="11.25" customHeight="1" x14ac:dyDescent="0.25">
      <c r="B54" s="50" t="s">
        <v>66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</row>
    <row r="55" spans="2:30" ht="1.5" customHeight="1" x14ac:dyDescent="0.25"/>
    <row r="56" spans="2:30" ht="11.25" customHeight="1" x14ac:dyDescent="0.25">
      <c r="C56" s="57" t="s">
        <v>57</v>
      </c>
      <c r="D56" s="31"/>
      <c r="F56" s="26"/>
      <c r="G56" s="28">
        <f>SUM(AC40:AD51)</f>
        <v>0</v>
      </c>
      <c r="H56" s="27"/>
      <c r="I56" s="27"/>
      <c r="J56" s="27"/>
      <c r="K56" s="27"/>
      <c r="M56" s="46"/>
      <c r="N56" s="31"/>
      <c r="O56" s="31"/>
      <c r="P56" s="31"/>
      <c r="Q56" s="31"/>
      <c r="R56" s="31"/>
      <c r="S56" s="31"/>
      <c r="T56" s="31"/>
      <c r="U56" s="31"/>
      <c r="AD56" s="20"/>
    </row>
    <row r="57" spans="2:30" ht="6" customHeight="1" x14ac:dyDescent="0.25">
      <c r="AD57" s="20"/>
    </row>
    <row r="58" spans="2:30" ht="11.45" customHeight="1" x14ac:dyDescent="0.25">
      <c r="B58" s="40" t="s">
        <v>2</v>
      </c>
      <c r="C58" s="41"/>
      <c r="D58" s="41"/>
      <c r="E58" s="41"/>
      <c r="F58" s="41"/>
      <c r="G58" s="41"/>
      <c r="H58" s="41"/>
      <c r="J58" s="42" t="s">
        <v>7</v>
      </c>
      <c r="K58" s="41"/>
      <c r="L58" s="41"/>
      <c r="M58" s="41"/>
      <c r="N58" s="41"/>
      <c r="O58" s="41"/>
      <c r="P58" s="41"/>
      <c r="Q58" s="41"/>
    </row>
    <row r="59" spans="2:30" ht="11.25" customHeight="1" x14ac:dyDescent="0.25">
      <c r="B59" s="42" t="s">
        <v>8</v>
      </c>
      <c r="C59" s="41"/>
      <c r="D59" s="41"/>
      <c r="E59" s="41"/>
      <c r="F59" s="41"/>
      <c r="G59" s="41"/>
      <c r="H59" s="41"/>
      <c r="I59" s="13"/>
      <c r="J59" s="43">
        <f>G56</f>
        <v>0</v>
      </c>
      <c r="K59" s="44"/>
      <c r="L59" s="44"/>
      <c r="M59" s="44"/>
      <c r="N59" s="44"/>
      <c r="O59" s="44"/>
      <c r="P59" s="44"/>
      <c r="Q59" s="44"/>
    </row>
    <row r="60" spans="2:30" ht="0" hidden="1" customHeight="1" x14ac:dyDescent="0.25">
      <c r="J60" s="17"/>
      <c r="K60" s="17"/>
      <c r="L60" s="17"/>
      <c r="M60" s="17"/>
      <c r="N60" s="17"/>
      <c r="O60" s="17"/>
      <c r="P60" s="17"/>
      <c r="Q60" s="17"/>
    </row>
    <row r="61" spans="2:30" ht="3" customHeight="1" x14ac:dyDescent="0.25">
      <c r="J61" s="17"/>
      <c r="K61" s="17"/>
      <c r="L61" s="17"/>
      <c r="M61" s="17"/>
      <c r="N61" s="17"/>
      <c r="O61" s="17"/>
      <c r="P61" s="17"/>
      <c r="Q61" s="17"/>
    </row>
    <row r="62" spans="2:30" ht="11.25" customHeight="1" x14ac:dyDescent="0.25">
      <c r="B62" s="36" t="s">
        <v>35</v>
      </c>
      <c r="C62" s="31"/>
      <c r="D62" s="31"/>
      <c r="E62" s="31"/>
      <c r="F62" s="31"/>
      <c r="G62" s="31"/>
      <c r="H62" s="31"/>
      <c r="J62" s="37">
        <f>G56</f>
        <v>0</v>
      </c>
      <c r="K62" s="48"/>
      <c r="L62" s="48"/>
      <c r="M62" s="48"/>
      <c r="N62" s="48"/>
      <c r="O62" s="48"/>
      <c r="P62" s="48"/>
      <c r="Q62" s="48"/>
    </row>
    <row r="63" spans="2:30" ht="11.45" customHeight="1" x14ac:dyDescent="0.25"/>
    <row r="64" spans="2:30" ht="2.85" customHeight="1" x14ac:dyDescent="0.25"/>
    <row r="65" spans="2:30" ht="0" hidden="1" customHeight="1" x14ac:dyDescent="0.25"/>
    <row r="66" spans="2:30" ht="2.85" customHeight="1" x14ac:dyDescent="0.25"/>
    <row r="67" spans="2:30" ht="0" hidden="1" customHeight="1" x14ac:dyDescent="0.25"/>
    <row r="68" spans="2:30" ht="17.100000000000001" customHeight="1" x14ac:dyDescent="0.25">
      <c r="B68" s="65" t="s">
        <v>67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</row>
    <row r="69" spans="2:30" ht="2.85" customHeight="1" x14ac:dyDescent="0.25"/>
    <row r="70" spans="2:30" x14ac:dyDescent="0.25">
      <c r="B70" s="77" t="s">
        <v>39</v>
      </c>
      <c r="C70" s="74"/>
      <c r="D70" s="78" t="s">
        <v>40</v>
      </c>
      <c r="E70" s="74"/>
      <c r="F70" s="74"/>
      <c r="G70" s="74"/>
      <c r="H70" s="74"/>
      <c r="I70" s="74"/>
      <c r="J70" s="74"/>
      <c r="K70" s="74"/>
      <c r="L70" s="74"/>
      <c r="M70" s="74"/>
      <c r="N70" s="78" t="s">
        <v>6</v>
      </c>
      <c r="O70" s="74"/>
      <c r="P70" s="74"/>
      <c r="Q70" s="74"/>
      <c r="R70" s="74"/>
      <c r="S70" s="74"/>
      <c r="T70" s="74"/>
      <c r="U70" s="74"/>
      <c r="V70" s="74"/>
      <c r="W70" s="77" t="s">
        <v>41</v>
      </c>
      <c r="X70" s="74"/>
      <c r="Y70" s="74"/>
      <c r="Z70" s="77" t="s">
        <v>42</v>
      </c>
      <c r="AA70" s="74"/>
      <c r="AB70" s="15" t="s">
        <v>43</v>
      </c>
      <c r="AC70" s="77" t="s">
        <v>44</v>
      </c>
      <c r="AD70" s="74"/>
    </row>
    <row r="71" spans="2:30" x14ac:dyDescent="0.25">
      <c r="B71" s="76">
        <v>1</v>
      </c>
      <c r="C71" s="31"/>
      <c r="D71" s="46" t="s">
        <v>2</v>
      </c>
      <c r="E71" s="31"/>
      <c r="F71" s="31"/>
      <c r="G71" s="31"/>
      <c r="H71" s="31"/>
      <c r="I71" s="31"/>
      <c r="J71" s="31"/>
      <c r="K71" s="31"/>
      <c r="L71" s="31"/>
      <c r="M71" s="31"/>
      <c r="N71" s="46" t="s">
        <v>68</v>
      </c>
      <c r="O71" s="31"/>
      <c r="P71" s="31"/>
      <c r="Q71" s="31"/>
      <c r="R71" s="31"/>
      <c r="S71" s="31"/>
      <c r="T71" s="31"/>
      <c r="U71" s="31"/>
      <c r="V71" s="31"/>
      <c r="W71" s="75"/>
      <c r="X71" s="31"/>
      <c r="Y71" s="31"/>
      <c r="Z71" s="75">
        <v>10</v>
      </c>
      <c r="AA71" s="31"/>
      <c r="AB71" s="12" t="s">
        <v>69</v>
      </c>
      <c r="AC71" s="75">
        <f t="shared" ref="AC71:AC79" si="2">W71*Z71</f>
        <v>0</v>
      </c>
      <c r="AD71" s="31"/>
    </row>
    <row r="72" spans="2:30" x14ac:dyDescent="0.25">
      <c r="B72" s="76">
        <v>2</v>
      </c>
      <c r="C72" s="31"/>
      <c r="D72" s="46" t="s">
        <v>2</v>
      </c>
      <c r="E72" s="31"/>
      <c r="F72" s="31"/>
      <c r="G72" s="31"/>
      <c r="H72" s="31"/>
      <c r="I72" s="31"/>
      <c r="J72" s="31"/>
      <c r="K72" s="31"/>
      <c r="L72" s="31"/>
      <c r="M72" s="31"/>
      <c r="N72" s="46" t="s">
        <v>70</v>
      </c>
      <c r="O72" s="31"/>
      <c r="P72" s="31"/>
      <c r="Q72" s="31"/>
      <c r="R72" s="31"/>
      <c r="S72" s="31"/>
      <c r="T72" s="31"/>
      <c r="U72" s="31"/>
      <c r="V72" s="31"/>
      <c r="W72" s="75"/>
      <c r="X72" s="31"/>
      <c r="Y72" s="31"/>
      <c r="Z72" s="75">
        <v>8</v>
      </c>
      <c r="AA72" s="31"/>
      <c r="AB72" s="12" t="s">
        <v>69</v>
      </c>
      <c r="AC72" s="75">
        <f t="shared" si="2"/>
        <v>0</v>
      </c>
      <c r="AD72" s="31"/>
    </row>
    <row r="73" spans="2:30" x14ac:dyDescent="0.25">
      <c r="B73" s="76">
        <v>3</v>
      </c>
      <c r="C73" s="31"/>
      <c r="D73" s="46" t="s">
        <v>2</v>
      </c>
      <c r="E73" s="31"/>
      <c r="F73" s="31"/>
      <c r="G73" s="31"/>
      <c r="H73" s="31"/>
      <c r="I73" s="31"/>
      <c r="J73" s="31"/>
      <c r="K73" s="31"/>
      <c r="L73" s="31"/>
      <c r="M73" s="31"/>
      <c r="N73" s="61" t="s">
        <v>98</v>
      </c>
      <c r="O73" s="31"/>
      <c r="P73" s="31"/>
      <c r="Q73" s="31"/>
      <c r="R73" s="31"/>
      <c r="S73" s="31"/>
      <c r="T73" s="31"/>
      <c r="U73" s="31"/>
      <c r="V73" s="31"/>
      <c r="W73" s="75"/>
      <c r="X73" s="31"/>
      <c r="Y73" s="31"/>
      <c r="Z73" s="75">
        <v>4</v>
      </c>
      <c r="AA73" s="31"/>
      <c r="AB73" s="12" t="s">
        <v>69</v>
      </c>
      <c r="AC73" s="75">
        <f t="shared" si="2"/>
        <v>0</v>
      </c>
      <c r="AD73" s="31"/>
    </row>
    <row r="74" spans="2:30" x14ac:dyDescent="0.25">
      <c r="B74" s="76">
        <v>4</v>
      </c>
      <c r="C74" s="31"/>
      <c r="D74" s="46" t="s">
        <v>2</v>
      </c>
      <c r="E74" s="31"/>
      <c r="F74" s="31"/>
      <c r="G74" s="31"/>
      <c r="H74" s="31"/>
      <c r="I74" s="31"/>
      <c r="J74" s="31"/>
      <c r="K74" s="31"/>
      <c r="L74" s="31"/>
      <c r="M74" s="31"/>
      <c r="N74" s="46" t="s">
        <v>71</v>
      </c>
      <c r="O74" s="31"/>
      <c r="P74" s="31"/>
      <c r="Q74" s="31"/>
      <c r="R74" s="31"/>
      <c r="S74" s="31"/>
      <c r="T74" s="31"/>
      <c r="U74" s="31"/>
      <c r="V74" s="31"/>
      <c r="W74" s="75"/>
      <c r="X74" s="31"/>
      <c r="Y74" s="31"/>
      <c r="Z74" s="75">
        <v>10</v>
      </c>
      <c r="AA74" s="31"/>
      <c r="AB74" s="12" t="s">
        <v>69</v>
      </c>
      <c r="AC74" s="75">
        <f t="shared" si="2"/>
        <v>0</v>
      </c>
      <c r="AD74" s="31"/>
    </row>
    <row r="75" spans="2:30" ht="23.25" customHeight="1" x14ac:dyDescent="0.25">
      <c r="B75" s="76">
        <v>5</v>
      </c>
      <c r="C75" s="31"/>
      <c r="D75" s="46" t="s">
        <v>2</v>
      </c>
      <c r="E75" s="31"/>
      <c r="F75" s="31"/>
      <c r="G75" s="31"/>
      <c r="H75" s="31"/>
      <c r="I75" s="31"/>
      <c r="J75" s="31"/>
      <c r="K75" s="31"/>
      <c r="L75" s="31"/>
      <c r="M75" s="31"/>
      <c r="N75" s="46" t="s">
        <v>72</v>
      </c>
      <c r="O75" s="31"/>
      <c r="P75" s="31"/>
      <c r="Q75" s="31"/>
      <c r="R75" s="31"/>
      <c r="S75" s="31"/>
      <c r="T75" s="31"/>
      <c r="U75" s="31"/>
      <c r="V75" s="31"/>
      <c r="W75" s="75"/>
      <c r="X75" s="31"/>
      <c r="Y75" s="31"/>
      <c r="Z75" s="75">
        <v>4</v>
      </c>
      <c r="AA75" s="31"/>
      <c r="AB75" s="12" t="s">
        <v>69</v>
      </c>
      <c r="AC75" s="75">
        <f t="shared" si="2"/>
        <v>0</v>
      </c>
      <c r="AD75" s="31"/>
    </row>
    <row r="76" spans="2:30" x14ac:dyDescent="0.25">
      <c r="B76" s="76">
        <v>6</v>
      </c>
      <c r="C76" s="31"/>
      <c r="D76" s="46" t="s">
        <v>2</v>
      </c>
      <c r="E76" s="31"/>
      <c r="F76" s="31"/>
      <c r="G76" s="31"/>
      <c r="H76" s="31"/>
      <c r="I76" s="31"/>
      <c r="J76" s="31"/>
      <c r="K76" s="31"/>
      <c r="L76" s="31"/>
      <c r="M76" s="31"/>
      <c r="N76" s="61" t="s">
        <v>99</v>
      </c>
      <c r="O76" s="31"/>
      <c r="P76" s="31"/>
      <c r="Q76" s="31"/>
      <c r="R76" s="31"/>
      <c r="S76" s="31"/>
      <c r="T76" s="31"/>
      <c r="U76" s="31"/>
      <c r="V76" s="31"/>
      <c r="W76" s="75"/>
      <c r="X76" s="31"/>
      <c r="Y76" s="31"/>
      <c r="Z76" s="75">
        <v>3</v>
      </c>
      <c r="AA76" s="31"/>
      <c r="AB76" s="12" t="s">
        <v>69</v>
      </c>
      <c r="AC76" s="75">
        <f t="shared" si="2"/>
        <v>0</v>
      </c>
      <c r="AD76" s="31"/>
    </row>
    <row r="77" spans="2:30" s="17" customFormat="1" x14ac:dyDescent="0.25">
      <c r="B77" s="76">
        <v>7</v>
      </c>
      <c r="C77" s="31"/>
      <c r="D77" s="46" t="s">
        <v>2</v>
      </c>
      <c r="E77" s="31"/>
      <c r="F77" s="31"/>
      <c r="G77" s="31"/>
      <c r="H77" s="31"/>
      <c r="I77" s="31"/>
      <c r="J77" s="31"/>
      <c r="K77" s="31"/>
      <c r="L77" s="31"/>
      <c r="M77" s="31"/>
      <c r="N77" s="61" t="s">
        <v>100</v>
      </c>
      <c r="O77" s="31"/>
      <c r="P77" s="31"/>
      <c r="Q77" s="31"/>
      <c r="R77" s="31"/>
      <c r="S77" s="31"/>
      <c r="T77" s="31"/>
      <c r="U77" s="31"/>
      <c r="V77" s="31"/>
      <c r="W77" s="75"/>
      <c r="X77" s="31"/>
      <c r="Y77" s="31"/>
      <c r="Z77" s="75">
        <v>18</v>
      </c>
      <c r="AA77" s="31"/>
      <c r="AB77" s="18" t="s">
        <v>69</v>
      </c>
      <c r="AC77" s="75">
        <f t="shared" si="2"/>
        <v>0</v>
      </c>
      <c r="AD77" s="31"/>
    </row>
    <row r="78" spans="2:30" x14ac:dyDescent="0.25">
      <c r="B78" s="76">
        <v>8</v>
      </c>
      <c r="C78" s="31"/>
      <c r="D78" s="46" t="s">
        <v>2</v>
      </c>
      <c r="E78" s="31"/>
      <c r="F78" s="31"/>
      <c r="G78" s="31"/>
      <c r="H78" s="31"/>
      <c r="I78" s="31"/>
      <c r="J78" s="31"/>
      <c r="K78" s="31"/>
      <c r="L78" s="31"/>
      <c r="M78" s="31"/>
      <c r="N78" s="61" t="s">
        <v>105</v>
      </c>
      <c r="O78" s="31"/>
      <c r="P78" s="31"/>
      <c r="Q78" s="31"/>
      <c r="R78" s="31"/>
      <c r="S78" s="31"/>
      <c r="T78" s="31"/>
      <c r="U78" s="31"/>
      <c r="V78" s="31"/>
      <c r="W78" s="75"/>
      <c r="X78" s="31"/>
      <c r="Y78" s="31"/>
      <c r="Z78" s="75">
        <v>5</v>
      </c>
      <c r="AA78" s="31"/>
      <c r="AB78" s="12" t="s">
        <v>69</v>
      </c>
      <c r="AC78" s="75">
        <f t="shared" si="2"/>
        <v>0</v>
      </c>
      <c r="AD78" s="31"/>
    </row>
    <row r="79" spans="2:30" x14ac:dyDescent="0.25">
      <c r="B79" s="76">
        <v>9</v>
      </c>
      <c r="C79" s="31"/>
      <c r="D79" s="46" t="s">
        <v>2</v>
      </c>
      <c r="E79" s="31"/>
      <c r="F79" s="31"/>
      <c r="G79" s="31"/>
      <c r="H79" s="31"/>
      <c r="I79" s="31"/>
      <c r="J79" s="31"/>
      <c r="K79" s="31"/>
      <c r="L79" s="31"/>
      <c r="M79" s="31"/>
      <c r="N79" s="46" t="s">
        <v>73</v>
      </c>
      <c r="O79" s="31"/>
      <c r="P79" s="31"/>
      <c r="Q79" s="31"/>
      <c r="R79" s="31"/>
      <c r="S79" s="31"/>
      <c r="T79" s="31"/>
      <c r="U79" s="31"/>
      <c r="V79" s="31"/>
      <c r="W79" s="75"/>
      <c r="X79" s="31"/>
      <c r="Y79" s="31"/>
      <c r="Z79" s="75">
        <v>5</v>
      </c>
      <c r="AA79" s="31"/>
      <c r="AB79" s="12" t="s">
        <v>69</v>
      </c>
      <c r="AC79" s="75">
        <f t="shared" si="2"/>
        <v>0</v>
      </c>
      <c r="AD79" s="31"/>
    </row>
    <row r="80" spans="2:30" ht="11.45" customHeight="1" x14ac:dyDescent="0.25">
      <c r="B80" s="73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</row>
    <row r="81" spans="2:30" ht="2.85" customHeight="1" x14ac:dyDescent="0.25"/>
    <row r="82" spans="2:30" ht="11.25" customHeight="1" x14ac:dyDescent="0.25">
      <c r="B82" s="50" t="s">
        <v>74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</row>
    <row r="83" spans="2:30" ht="1.5" customHeight="1" x14ac:dyDescent="0.25"/>
    <row r="84" spans="2:30" ht="11.25" customHeight="1" x14ac:dyDescent="0.25">
      <c r="C84" s="57" t="s">
        <v>57</v>
      </c>
      <c r="D84" s="31"/>
      <c r="F84" s="26"/>
      <c r="G84" s="28">
        <f>SUM(AC71:AD79)</f>
        <v>0</v>
      </c>
      <c r="H84" s="29"/>
      <c r="I84" s="29"/>
      <c r="J84" s="29"/>
      <c r="K84" s="46"/>
      <c r="L84" s="31"/>
      <c r="M84" s="31"/>
      <c r="N84" s="31"/>
      <c r="O84" s="31"/>
      <c r="P84" s="31"/>
      <c r="Q84" s="31"/>
      <c r="R84" s="31"/>
      <c r="S84" s="31"/>
      <c r="T84" s="31"/>
    </row>
    <row r="85" spans="2:30" ht="6" customHeight="1" x14ac:dyDescent="0.25">
      <c r="G85" s="28"/>
      <c r="AD85" s="20"/>
    </row>
    <row r="86" spans="2:30" ht="11.45" customHeight="1" x14ac:dyDescent="0.25">
      <c r="B86" s="40" t="s">
        <v>2</v>
      </c>
      <c r="C86" s="41"/>
      <c r="D86" s="41"/>
      <c r="E86" s="41"/>
      <c r="F86" s="41"/>
      <c r="G86" s="41"/>
      <c r="H86" s="41"/>
      <c r="J86" s="42" t="s">
        <v>7</v>
      </c>
      <c r="K86" s="41"/>
      <c r="L86" s="41"/>
      <c r="M86" s="41"/>
      <c r="N86" s="41"/>
      <c r="O86" s="41"/>
      <c r="P86" s="41"/>
      <c r="Q86" s="41"/>
      <c r="AD86" s="20"/>
    </row>
    <row r="87" spans="2:30" ht="11.25" customHeight="1" x14ac:dyDescent="0.25">
      <c r="B87" s="42" t="s">
        <v>8</v>
      </c>
      <c r="C87" s="41"/>
      <c r="D87" s="41"/>
      <c r="E87" s="41"/>
      <c r="F87" s="41"/>
      <c r="G87" s="41"/>
      <c r="H87" s="41"/>
      <c r="I87" s="13"/>
      <c r="J87" s="43">
        <f>G84</f>
        <v>0</v>
      </c>
      <c r="K87" s="44"/>
      <c r="L87" s="44"/>
      <c r="M87" s="44"/>
      <c r="N87" s="44"/>
      <c r="O87" s="44"/>
      <c r="P87" s="44"/>
      <c r="Q87" s="44"/>
    </row>
    <row r="88" spans="2:30" ht="0" hidden="1" customHeight="1" x14ac:dyDescent="0.25"/>
    <row r="89" spans="2:30" ht="3" customHeight="1" x14ac:dyDescent="0.25"/>
    <row r="90" spans="2:30" ht="11.25" customHeight="1" x14ac:dyDescent="0.25">
      <c r="B90" s="36" t="s">
        <v>35</v>
      </c>
      <c r="C90" s="31"/>
      <c r="D90" s="31"/>
      <c r="E90" s="31"/>
      <c r="F90" s="31"/>
      <c r="G90" s="31"/>
      <c r="H90" s="31"/>
      <c r="J90" s="37">
        <f>G84</f>
        <v>0</v>
      </c>
      <c r="K90" s="48"/>
      <c r="L90" s="48"/>
      <c r="M90" s="48"/>
      <c r="N90" s="48"/>
      <c r="O90" s="48"/>
      <c r="P90" s="48"/>
      <c r="Q90" s="48"/>
    </row>
    <row r="91" spans="2:30" ht="0" hidden="1" customHeight="1" x14ac:dyDescent="0.25"/>
  </sheetData>
  <mergeCells count="251">
    <mergeCell ref="B48:C48"/>
    <mergeCell ref="D48:M48"/>
    <mergeCell ref="N48:V48"/>
    <mergeCell ref="W48:Y48"/>
    <mergeCell ref="Z48:AA48"/>
    <mergeCell ref="AC48:AD48"/>
    <mergeCell ref="B77:C77"/>
    <mergeCell ref="D77:M77"/>
    <mergeCell ref="N77:V77"/>
    <mergeCell ref="W77:Y77"/>
    <mergeCell ref="Z77:AA77"/>
    <mergeCell ref="D49:M49"/>
    <mergeCell ref="N49:V49"/>
    <mergeCell ref="W49:Y49"/>
    <mergeCell ref="Z49:AA49"/>
    <mergeCell ref="AC49:AD49"/>
    <mergeCell ref="B50:C50"/>
    <mergeCell ref="D50:M50"/>
    <mergeCell ref="N50:V50"/>
    <mergeCell ref="W50:Y50"/>
    <mergeCell ref="Z50:AA50"/>
    <mergeCell ref="AC50:AD50"/>
    <mergeCell ref="AC51:AD51"/>
    <mergeCell ref="B51:C51"/>
    <mergeCell ref="B6:AD6"/>
    <mergeCell ref="B8:C8"/>
    <mergeCell ref="D8:M8"/>
    <mergeCell ref="N8:V8"/>
    <mergeCell ref="W8:Y8"/>
    <mergeCell ref="Z8:AA8"/>
    <mergeCell ref="AC8:AD8"/>
    <mergeCell ref="Q1:W1"/>
    <mergeCell ref="AA1:AF1"/>
    <mergeCell ref="B9:C9"/>
    <mergeCell ref="D9:M9"/>
    <mergeCell ref="N9:V9"/>
    <mergeCell ref="W9:Y9"/>
    <mergeCell ref="Z9:AA9"/>
    <mergeCell ref="AC9:AD9"/>
    <mergeCell ref="AC10:AD10"/>
    <mergeCell ref="B10:C10"/>
    <mergeCell ref="D10:M10"/>
    <mergeCell ref="N10:V10"/>
    <mergeCell ref="W10:Y10"/>
    <mergeCell ref="Z10:AA10"/>
    <mergeCell ref="AC12:AD12"/>
    <mergeCell ref="D13:M13"/>
    <mergeCell ref="AC13:AD13"/>
    <mergeCell ref="AC11:AD11"/>
    <mergeCell ref="B12:C12"/>
    <mergeCell ref="D12:M12"/>
    <mergeCell ref="N12:V12"/>
    <mergeCell ref="W12:Y12"/>
    <mergeCell ref="Z12:AA12"/>
    <mergeCell ref="B11:C11"/>
    <mergeCell ref="D11:M11"/>
    <mergeCell ref="N11:V11"/>
    <mergeCell ref="W11:Y11"/>
    <mergeCell ref="Z11:AA11"/>
    <mergeCell ref="B14:C14"/>
    <mergeCell ref="B13:C13"/>
    <mergeCell ref="N13:V13"/>
    <mergeCell ref="W13:Y13"/>
    <mergeCell ref="Z13:AA13"/>
    <mergeCell ref="B16:C16"/>
    <mergeCell ref="B15:C15"/>
    <mergeCell ref="B18:C18"/>
    <mergeCell ref="B17:C17"/>
    <mergeCell ref="N17:V17"/>
    <mergeCell ref="W17:Y17"/>
    <mergeCell ref="Z17:AA17"/>
    <mergeCell ref="B20:C20"/>
    <mergeCell ref="B19:C19"/>
    <mergeCell ref="D14:M14"/>
    <mergeCell ref="N14:V14"/>
    <mergeCell ref="W14:Y14"/>
    <mergeCell ref="Z14:AA14"/>
    <mergeCell ref="AC14:AD14"/>
    <mergeCell ref="AC15:AD15"/>
    <mergeCell ref="D15:M15"/>
    <mergeCell ref="N15:V15"/>
    <mergeCell ref="W15:Y15"/>
    <mergeCell ref="Z15:AA15"/>
    <mergeCell ref="D16:M16"/>
    <mergeCell ref="N16:V16"/>
    <mergeCell ref="W16:Y16"/>
    <mergeCell ref="Z16:AA16"/>
    <mergeCell ref="AC16:AD16"/>
    <mergeCell ref="AC17:AD17"/>
    <mergeCell ref="D18:M18"/>
    <mergeCell ref="N18:V18"/>
    <mergeCell ref="W18:Y18"/>
    <mergeCell ref="Z18:AA18"/>
    <mergeCell ref="AC18:AD18"/>
    <mergeCell ref="D17:M17"/>
    <mergeCell ref="AC19:AD19"/>
    <mergeCell ref="D20:M20"/>
    <mergeCell ref="N20:V20"/>
    <mergeCell ref="W20:Y20"/>
    <mergeCell ref="Z20:AA20"/>
    <mergeCell ref="AC20:AD20"/>
    <mergeCell ref="D19:M19"/>
    <mergeCell ref="N19:V19"/>
    <mergeCell ref="W19:Y19"/>
    <mergeCell ref="Z19:AA19"/>
    <mergeCell ref="B21:AD21"/>
    <mergeCell ref="B24:AD24"/>
    <mergeCell ref="C26:D26"/>
    <mergeCell ref="M26:U26"/>
    <mergeCell ref="B28:H28"/>
    <mergeCell ref="J28:Q28"/>
    <mergeCell ref="B29:H29"/>
    <mergeCell ref="J29:Q29"/>
    <mergeCell ref="B32:H32"/>
    <mergeCell ref="J32:Q32"/>
    <mergeCell ref="B49:C49"/>
    <mergeCell ref="B37:AD37"/>
    <mergeCell ref="B39:C39"/>
    <mergeCell ref="D39:M39"/>
    <mergeCell ref="N39:V39"/>
    <mergeCell ref="W39:Y39"/>
    <mergeCell ref="Z39:AA39"/>
    <mergeCell ref="AC39:AD39"/>
    <mergeCell ref="AC40:AD40"/>
    <mergeCell ref="B41:C41"/>
    <mergeCell ref="D41:M41"/>
    <mergeCell ref="N41:V41"/>
    <mergeCell ref="W41:Y41"/>
    <mergeCell ref="Z41:AA41"/>
    <mergeCell ref="AC41:AD41"/>
    <mergeCell ref="B40:C40"/>
    <mergeCell ref="D40:M40"/>
    <mergeCell ref="N40:V40"/>
    <mergeCell ref="W40:Y40"/>
    <mergeCell ref="Z40:AA40"/>
    <mergeCell ref="AC42:AD42"/>
    <mergeCell ref="B43:C43"/>
    <mergeCell ref="D43:M43"/>
    <mergeCell ref="N43:V43"/>
    <mergeCell ref="W43:Y43"/>
    <mergeCell ref="Z43:AA43"/>
    <mergeCell ref="AC43:AD43"/>
    <mergeCell ref="B42:C42"/>
    <mergeCell ref="D42:M42"/>
    <mergeCell ref="N42:V42"/>
    <mergeCell ref="W42:Y42"/>
    <mergeCell ref="Z42:AA42"/>
    <mergeCell ref="AC44:AD44"/>
    <mergeCell ref="B45:C45"/>
    <mergeCell ref="D45:M45"/>
    <mergeCell ref="N45:V45"/>
    <mergeCell ref="W45:Y45"/>
    <mergeCell ref="Z45:AA45"/>
    <mergeCell ref="AC45:AD45"/>
    <mergeCell ref="B44:C44"/>
    <mergeCell ref="D44:M44"/>
    <mergeCell ref="N44:V44"/>
    <mergeCell ref="W44:Y44"/>
    <mergeCell ref="Z44:AA44"/>
    <mergeCell ref="AC46:AD46"/>
    <mergeCell ref="B47:C47"/>
    <mergeCell ref="D47:M47"/>
    <mergeCell ref="N47:V47"/>
    <mergeCell ref="W47:Y47"/>
    <mergeCell ref="Z47:AA47"/>
    <mergeCell ref="AC47:AD47"/>
    <mergeCell ref="B46:C46"/>
    <mergeCell ref="D46:M46"/>
    <mergeCell ref="N46:V46"/>
    <mergeCell ref="W46:Y46"/>
    <mergeCell ref="Z46:AA46"/>
    <mergeCell ref="D51:M51"/>
    <mergeCell ref="N51:V51"/>
    <mergeCell ref="W51:Y51"/>
    <mergeCell ref="Z51:AA51"/>
    <mergeCell ref="AC72:AD72"/>
    <mergeCell ref="AC73:AD73"/>
    <mergeCell ref="AC74:AD74"/>
    <mergeCell ref="AC75:AD75"/>
    <mergeCell ref="B52:AD52"/>
    <mergeCell ref="B54:AD54"/>
    <mergeCell ref="C56:D56"/>
    <mergeCell ref="M56:U56"/>
    <mergeCell ref="B58:H58"/>
    <mergeCell ref="J58:Q58"/>
    <mergeCell ref="B59:H59"/>
    <mergeCell ref="J59:Q59"/>
    <mergeCell ref="B62:H62"/>
    <mergeCell ref="J62:Q62"/>
    <mergeCell ref="B68:AD68"/>
    <mergeCell ref="B70:C70"/>
    <mergeCell ref="D70:M70"/>
    <mergeCell ref="N70:V70"/>
    <mergeCell ref="W70:Y70"/>
    <mergeCell ref="Z70:AA70"/>
    <mergeCell ref="AC70:AD70"/>
    <mergeCell ref="AC71:AD71"/>
    <mergeCell ref="B71:C71"/>
    <mergeCell ref="D71:M71"/>
    <mergeCell ref="N71:V71"/>
    <mergeCell ref="W71:Y71"/>
    <mergeCell ref="Z71:AA71"/>
    <mergeCell ref="B72:C72"/>
    <mergeCell ref="D72:M72"/>
    <mergeCell ref="N72:V72"/>
    <mergeCell ref="W72:Y72"/>
    <mergeCell ref="Z72:AA72"/>
    <mergeCell ref="B74:C74"/>
    <mergeCell ref="D74:M74"/>
    <mergeCell ref="N74:V74"/>
    <mergeCell ref="W74:Y74"/>
    <mergeCell ref="Z74:AA74"/>
    <mergeCell ref="B73:C73"/>
    <mergeCell ref="D73:M73"/>
    <mergeCell ref="N73:V73"/>
    <mergeCell ref="W73:Y73"/>
    <mergeCell ref="Z73:AA73"/>
    <mergeCell ref="AC77:AD77"/>
    <mergeCell ref="B76:C76"/>
    <mergeCell ref="D76:M76"/>
    <mergeCell ref="N76:V76"/>
    <mergeCell ref="W76:Y76"/>
    <mergeCell ref="Z76:AA76"/>
    <mergeCell ref="AC76:AD76"/>
    <mergeCell ref="B75:C75"/>
    <mergeCell ref="D75:M75"/>
    <mergeCell ref="N75:V75"/>
    <mergeCell ref="W75:Y75"/>
    <mergeCell ref="Z75:AA75"/>
    <mergeCell ref="AC78:AD78"/>
    <mergeCell ref="B79:C79"/>
    <mergeCell ref="D79:M79"/>
    <mergeCell ref="N79:V79"/>
    <mergeCell ref="W79:Y79"/>
    <mergeCell ref="Z79:AA79"/>
    <mergeCell ref="AC79:AD79"/>
    <mergeCell ref="B78:C78"/>
    <mergeCell ref="D78:M78"/>
    <mergeCell ref="N78:V78"/>
    <mergeCell ref="W78:Y78"/>
    <mergeCell ref="Z78:AA78"/>
    <mergeCell ref="B86:H86"/>
    <mergeCell ref="J86:Q86"/>
    <mergeCell ref="B87:H87"/>
    <mergeCell ref="J87:Q87"/>
    <mergeCell ref="B90:H90"/>
    <mergeCell ref="J90:Q90"/>
    <mergeCell ref="B80:AD80"/>
    <mergeCell ref="B82:AD82"/>
    <mergeCell ref="C84:D84"/>
    <mergeCell ref="K84:T84"/>
  </mergeCells>
  <pageMargins left="0" right="0" top="0" bottom="0" header="0" footer="0"/>
  <pageSetup paperSize="9" scale="92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Jarda-PC</dc:creator>
  <cp:lastModifiedBy>Uživatel systému Windows</cp:lastModifiedBy>
  <cp:lastPrinted>2023-05-25T10:20:27Z</cp:lastPrinted>
  <dcterms:created xsi:type="dcterms:W3CDTF">2023-05-25T10:10:11Z</dcterms:created>
  <dcterms:modified xsi:type="dcterms:W3CDTF">2023-05-25T12:18:45Z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